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655"/>
  </bookViews>
  <sheets>
    <sheet name="Sayfa1" sheetId="1" r:id="rId1"/>
  </sheets>
  <definedNames>
    <definedName name="_xlnm.Print_Area" localSheetId="0">Sayfa1!$A$1:$H$275</definedName>
    <definedName name="_xlnm.Print_Titles" localSheetId="0">Sayfa1!$2:$4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F246" i="1" l="1"/>
  <c r="G247" i="1" l="1"/>
  <c r="H247" i="1" l="1"/>
  <c r="H246" i="1" s="1"/>
  <c r="G246" i="1"/>
  <c r="F5" i="1"/>
  <c r="G16" i="1"/>
  <c r="H16" i="1" s="1"/>
  <c r="G164" i="1" l="1"/>
  <c r="H164" i="1" s="1"/>
  <c r="G31" i="1" l="1"/>
  <c r="H31" i="1" s="1"/>
  <c r="G30" i="1"/>
  <c r="H30" i="1" s="1"/>
  <c r="G29" i="1"/>
  <c r="H29" i="1" s="1"/>
  <c r="G28" i="1"/>
  <c r="H28" i="1" s="1"/>
  <c r="G27" i="1"/>
  <c r="H27" i="1" s="1"/>
  <c r="G25" i="1"/>
  <c r="H25" i="1" s="1"/>
  <c r="G23" i="1"/>
  <c r="H23" i="1" s="1"/>
  <c r="G22" i="1"/>
  <c r="H22" i="1" s="1"/>
  <c r="G21" i="1"/>
  <c r="H21" i="1" s="1"/>
  <c r="G20" i="1"/>
  <c r="H20" i="1" s="1"/>
  <c r="G19" i="1"/>
  <c r="H19" i="1" s="1"/>
  <c r="G17" i="1"/>
  <c r="H17" i="1" s="1"/>
  <c r="G15" i="1"/>
  <c r="H14" i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H15" i="1" l="1"/>
  <c r="H5" i="1" s="1"/>
  <c r="G5" i="1"/>
  <c r="F44" i="1"/>
  <c r="G45" i="1"/>
  <c r="H45" i="1" s="1"/>
  <c r="H44" i="1" s="1"/>
  <c r="F63" i="1"/>
  <c r="F65" i="1"/>
  <c r="G66" i="1"/>
  <c r="H66" i="1" s="1"/>
  <c r="H65" i="1" s="1"/>
  <c r="G64" i="1"/>
  <c r="G63" i="1" s="1"/>
  <c r="F57" i="1"/>
  <c r="G58" i="1"/>
  <c r="G57" i="1" s="1"/>
  <c r="H58" i="1" l="1"/>
  <c r="H57" i="1" s="1"/>
  <c r="G65" i="1"/>
  <c r="G44" i="1"/>
  <c r="H64" i="1"/>
  <c r="H63" i="1" s="1"/>
  <c r="G243" i="1"/>
  <c r="H243" i="1" s="1"/>
  <c r="G244" i="1"/>
  <c r="H244" i="1" s="1"/>
  <c r="G245" i="1"/>
  <c r="H245" i="1" s="1"/>
  <c r="G242" i="1"/>
  <c r="H242" i="1" s="1"/>
  <c r="F241" i="1"/>
  <c r="F238" i="1"/>
  <c r="G240" i="1"/>
  <c r="H240" i="1" s="1"/>
  <c r="G239" i="1"/>
  <c r="F232" i="1"/>
  <c r="F234" i="1"/>
  <c r="G235" i="1"/>
  <c r="G234" i="1" s="1"/>
  <c r="G233" i="1"/>
  <c r="G232" i="1" s="1"/>
  <c r="F227" i="1"/>
  <c r="F226" i="1" s="1"/>
  <c r="G229" i="1"/>
  <c r="H229" i="1" s="1"/>
  <c r="G230" i="1"/>
  <c r="H230" i="1" s="1"/>
  <c r="G228" i="1"/>
  <c r="F224" i="1"/>
  <c r="G225" i="1"/>
  <c r="G224" i="1" s="1"/>
  <c r="G219" i="1"/>
  <c r="H219" i="1" s="1"/>
  <c r="G220" i="1"/>
  <c r="H220" i="1" s="1"/>
  <c r="G221" i="1"/>
  <c r="H221" i="1" s="1"/>
  <c r="G222" i="1"/>
  <c r="H222" i="1" s="1"/>
  <c r="G223" i="1"/>
  <c r="H223" i="1" s="1"/>
  <c r="G218" i="1"/>
  <c r="F217" i="1"/>
  <c r="F212" i="1"/>
  <c r="G214" i="1"/>
  <c r="H214" i="1" s="1"/>
  <c r="G215" i="1"/>
  <c r="H215" i="1" s="1"/>
  <c r="G216" i="1"/>
  <c r="H216" i="1" s="1"/>
  <c r="G213" i="1"/>
  <c r="F208" i="1"/>
  <c r="G209" i="1"/>
  <c r="G208" i="1" s="1"/>
  <c r="G207" i="1"/>
  <c r="G206" i="1" s="1"/>
  <c r="F206" i="1"/>
  <c r="G202" i="1"/>
  <c r="H202" i="1" s="1"/>
  <c r="G203" i="1"/>
  <c r="H203" i="1" s="1"/>
  <c r="G201" i="1"/>
  <c r="H201" i="1" s="1"/>
  <c r="F200" i="1"/>
  <c r="F199" i="1" s="1"/>
  <c r="F195" i="1"/>
  <c r="G197" i="1"/>
  <c r="H197" i="1" s="1"/>
  <c r="G198" i="1"/>
  <c r="H198" i="1" s="1"/>
  <c r="G196" i="1"/>
  <c r="G194" i="1"/>
  <c r="H194" i="1" s="1"/>
  <c r="G193" i="1"/>
  <c r="H193" i="1" s="1"/>
  <c r="F192" i="1"/>
  <c r="F186" i="1"/>
  <c r="G188" i="1"/>
  <c r="H188" i="1" s="1"/>
  <c r="G189" i="1"/>
  <c r="H189" i="1" s="1"/>
  <c r="G190" i="1"/>
  <c r="H190" i="1" s="1"/>
  <c r="G191" i="1"/>
  <c r="H191" i="1" s="1"/>
  <c r="G187" i="1"/>
  <c r="H187" i="1" s="1"/>
  <c r="F183" i="1"/>
  <c r="F181" i="1"/>
  <c r="G184" i="1"/>
  <c r="H184" i="1" s="1"/>
  <c r="H183" i="1" s="1"/>
  <c r="G182" i="1"/>
  <c r="H182" i="1" s="1"/>
  <c r="H181" i="1" s="1"/>
  <c r="F177" i="1"/>
  <c r="G179" i="1"/>
  <c r="H179" i="1" s="1"/>
  <c r="G178" i="1"/>
  <c r="F175" i="1"/>
  <c r="G176" i="1"/>
  <c r="H176" i="1" s="1"/>
  <c r="H175" i="1" s="1"/>
  <c r="G173" i="1"/>
  <c r="H173" i="1" s="1"/>
  <c r="G174" i="1"/>
  <c r="H174" i="1" s="1"/>
  <c r="G172" i="1"/>
  <c r="F171" i="1"/>
  <c r="F169" i="1"/>
  <c r="G170" i="1"/>
  <c r="H170" i="1" s="1"/>
  <c r="H169" i="1" s="1"/>
  <c r="G167" i="1"/>
  <c r="H167" i="1" s="1"/>
  <c r="G168" i="1"/>
  <c r="H168" i="1" s="1"/>
  <c r="G166" i="1"/>
  <c r="F165" i="1"/>
  <c r="F154" i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55" i="1"/>
  <c r="H155" i="1" s="1"/>
  <c r="G152" i="1"/>
  <c r="G151" i="1" s="1"/>
  <c r="G150" i="1"/>
  <c r="G149" i="1" s="1"/>
  <c r="F151" i="1"/>
  <c r="F149" i="1"/>
  <c r="F146" i="1"/>
  <c r="F144" i="1"/>
  <c r="G147" i="1"/>
  <c r="G146" i="1" s="1"/>
  <c r="G145" i="1"/>
  <c r="H145" i="1" s="1"/>
  <c r="H144" i="1" s="1"/>
  <c r="F140" i="1"/>
  <c r="G142" i="1"/>
  <c r="H142" i="1" s="1"/>
  <c r="G141" i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33" i="1"/>
  <c r="F132" i="1"/>
  <c r="F130" i="1"/>
  <c r="G131" i="1"/>
  <c r="G130" i="1" s="1"/>
  <c r="G127" i="1"/>
  <c r="H127" i="1" s="1"/>
  <c r="G128" i="1"/>
  <c r="H128" i="1" s="1"/>
  <c r="G129" i="1"/>
  <c r="H129" i="1" s="1"/>
  <c r="G126" i="1"/>
  <c r="H126" i="1" s="1"/>
  <c r="F125" i="1"/>
  <c r="G122" i="1"/>
  <c r="H122" i="1" s="1"/>
  <c r="G123" i="1"/>
  <c r="H123" i="1" s="1"/>
  <c r="G124" i="1"/>
  <c r="H124" i="1" s="1"/>
  <c r="G121" i="1"/>
  <c r="H121" i="1" s="1"/>
  <c r="F120" i="1"/>
  <c r="G119" i="1"/>
  <c r="H119" i="1" s="1"/>
  <c r="G118" i="1"/>
  <c r="H118" i="1" s="1"/>
  <c r="F117" i="1"/>
  <c r="F110" i="1"/>
  <c r="G112" i="1"/>
  <c r="H112" i="1" s="1"/>
  <c r="G113" i="1"/>
  <c r="H113" i="1" s="1"/>
  <c r="G114" i="1"/>
  <c r="H114" i="1" s="1"/>
  <c r="G115" i="1"/>
  <c r="H115" i="1" s="1"/>
  <c r="G116" i="1"/>
  <c r="H116" i="1" s="1"/>
  <c r="G111" i="1"/>
  <c r="F105" i="1"/>
  <c r="F107" i="1"/>
  <c r="G108" i="1"/>
  <c r="G107" i="1" s="1"/>
  <c r="G106" i="1"/>
  <c r="G105" i="1" s="1"/>
  <c r="F98" i="1"/>
  <c r="F100" i="1"/>
  <c r="G102" i="1"/>
  <c r="H102" i="1" s="1"/>
  <c r="G101" i="1"/>
  <c r="H101" i="1" s="1"/>
  <c r="G99" i="1"/>
  <c r="G98" i="1" s="1"/>
  <c r="F94" i="1"/>
  <c r="G96" i="1"/>
  <c r="H96" i="1" s="1"/>
  <c r="G95" i="1"/>
  <c r="F92" i="1"/>
  <c r="G93" i="1"/>
  <c r="H93" i="1" s="1"/>
  <c r="H92" i="1" s="1"/>
  <c r="F88" i="1"/>
  <c r="F87" i="1" s="1"/>
  <c r="G90" i="1"/>
  <c r="H90" i="1" s="1"/>
  <c r="G89" i="1"/>
  <c r="F84" i="1"/>
  <c r="F83" i="1" s="1"/>
  <c r="G86" i="1"/>
  <c r="H86" i="1" s="1"/>
  <c r="G85" i="1"/>
  <c r="G79" i="1"/>
  <c r="H79" i="1" s="1"/>
  <c r="G80" i="1"/>
  <c r="H80" i="1" s="1"/>
  <c r="G81" i="1"/>
  <c r="H81" i="1" s="1"/>
  <c r="G78" i="1"/>
  <c r="H78" i="1" s="1"/>
  <c r="F77" i="1"/>
  <c r="F76" i="1" s="1"/>
  <c r="F74" i="1"/>
  <c r="G75" i="1"/>
  <c r="H75" i="1" s="1"/>
  <c r="H74" i="1" s="1"/>
  <c r="F72" i="1"/>
  <c r="G73" i="1"/>
  <c r="G72" i="1" s="1"/>
  <c r="F70" i="1"/>
  <c r="G71" i="1"/>
  <c r="H71" i="1" s="1"/>
  <c r="H70" i="1" s="1"/>
  <c r="F68" i="1"/>
  <c r="G69" i="1"/>
  <c r="G68" i="1" s="1"/>
  <c r="F61" i="1"/>
  <c r="G62" i="1"/>
  <c r="G61" i="1" s="1"/>
  <c r="F59" i="1"/>
  <c r="G60" i="1"/>
  <c r="H60" i="1" s="1"/>
  <c r="H59" i="1" s="1"/>
  <c r="F55" i="1"/>
  <c r="G56" i="1"/>
  <c r="G55" i="1" s="1"/>
  <c r="F53" i="1"/>
  <c r="G54" i="1"/>
  <c r="H54" i="1" s="1"/>
  <c r="H53" i="1" s="1"/>
  <c r="F50" i="1"/>
  <c r="G51" i="1"/>
  <c r="H51" i="1" s="1"/>
  <c r="H50" i="1" s="1"/>
  <c r="F48" i="1"/>
  <c r="G49" i="1"/>
  <c r="G48" i="1" s="1"/>
  <c r="F46" i="1"/>
  <c r="G47" i="1"/>
  <c r="G46" i="1" s="1"/>
  <c r="F42" i="1"/>
  <c r="G43" i="1"/>
  <c r="G42" i="1" s="1"/>
  <c r="F40" i="1"/>
  <c r="G41" i="1"/>
  <c r="H41" i="1" s="1"/>
  <c r="H40" i="1" s="1"/>
  <c r="G39" i="1"/>
  <c r="H39" i="1" s="1"/>
  <c r="H38" i="1" s="1"/>
  <c r="F38" i="1"/>
  <c r="F24" i="1"/>
  <c r="F257" i="1" s="1"/>
  <c r="G24" i="1"/>
  <c r="G257" i="1" s="1"/>
  <c r="H69" i="1" l="1"/>
  <c r="H68" i="1" s="1"/>
  <c r="F91" i="1"/>
  <c r="F67" i="1"/>
  <c r="F37" i="1"/>
  <c r="F52" i="1"/>
  <c r="H120" i="1"/>
  <c r="G132" i="1"/>
  <c r="F143" i="1"/>
  <c r="F148" i="1"/>
  <c r="G148" i="1"/>
  <c r="H154" i="1"/>
  <c r="F18" i="1"/>
  <c r="F256" i="1" s="1"/>
  <c r="H180" i="1"/>
  <c r="F185" i="1"/>
  <c r="H192" i="1"/>
  <c r="G195" i="1"/>
  <c r="F205" i="1"/>
  <c r="F204" i="1" s="1"/>
  <c r="F264" i="1" s="1"/>
  <c r="G212" i="1"/>
  <c r="F211" i="1"/>
  <c r="F210" i="1" s="1"/>
  <c r="F265" i="1" s="1"/>
  <c r="G217" i="1"/>
  <c r="G211" i="1" s="1"/>
  <c r="G210" i="1" s="1"/>
  <c r="G265" i="1" s="1"/>
  <c r="G227" i="1"/>
  <c r="G226" i="1" s="1"/>
  <c r="G238" i="1"/>
  <c r="F237" i="1"/>
  <c r="F236" i="1" s="1"/>
  <c r="H77" i="1"/>
  <c r="H76" i="1" s="1"/>
  <c r="G84" i="1"/>
  <c r="G83" i="1" s="1"/>
  <c r="G94" i="1"/>
  <c r="F97" i="1"/>
  <c r="F180" i="1"/>
  <c r="F26" i="1"/>
  <c r="F258" i="1" s="1"/>
  <c r="G205" i="1"/>
  <c r="G204" i="1" s="1"/>
  <c r="G264" i="1" s="1"/>
  <c r="H239" i="1"/>
  <c r="H238" i="1" s="1"/>
  <c r="H186" i="1"/>
  <c r="H196" i="1"/>
  <c r="H195" i="1" s="1"/>
  <c r="H225" i="1"/>
  <c r="H224" i="1" s="1"/>
  <c r="F231" i="1"/>
  <c r="H56" i="1"/>
  <c r="H55" i="1" s="1"/>
  <c r="H213" i="1"/>
  <c r="H212" i="1" s="1"/>
  <c r="G231" i="1"/>
  <c r="G177" i="1"/>
  <c r="H207" i="1"/>
  <c r="H206" i="1" s="1"/>
  <c r="H209" i="1"/>
  <c r="H208" i="1" s="1"/>
  <c r="H218" i="1"/>
  <c r="H217" i="1" s="1"/>
  <c r="H228" i="1"/>
  <c r="H227" i="1" s="1"/>
  <c r="H226" i="1" s="1"/>
  <c r="H233" i="1"/>
  <c r="H232" i="1" s="1"/>
  <c r="H235" i="1"/>
  <c r="H234" i="1" s="1"/>
  <c r="F104" i="1"/>
  <c r="G110" i="1"/>
  <c r="G192" i="1"/>
  <c r="H241" i="1"/>
  <c r="G241" i="1"/>
  <c r="H200" i="1"/>
  <c r="H199" i="1" s="1"/>
  <c r="G200" i="1"/>
  <c r="G199" i="1" s="1"/>
  <c r="H49" i="1"/>
  <c r="H48" i="1" s="1"/>
  <c r="H62" i="1"/>
  <c r="H61" i="1" s="1"/>
  <c r="H73" i="1"/>
  <c r="H72" i="1" s="1"/>
  <c r="H67" i="1" s="1"/>
  <c r="G88" i="1"/>
  <c r="G87" i="1" s="1"/>
  <c r="H95" i="1"/>
  <c r="H94" i="1" s="1"/>
  <c r="H91" i="1" s="1"/>
  <c r="H100" i="1"/>
  <c r="H111" i="1"/>
  <c r="H110" i="1" s="1"/>
  <c r="F109" i="1"/>
  <c r="H125" i="1"/>
  <c r="G140" i="1"/>
  <c r="F153" i="1"/>
  <c r="G165" i="1"/>
  <c r="G171" i="1"/>
  <c r="H178" i="1"/>
  <c r="H177" i="1" s="1"/>
  <c r="G183" i="1"/>
  <c r="G186" i="1"/>
  <c r="G18" i="1"/>
  <c r="G256" i="1" s="1"/>
  <c r="H24" i="1"/>
  <c r="H257" i="1" s="1"/>
  <c r="G40" i="1"/>
  <c r="G38" i="1"/>
  <c r="H43" i="1"/>
  <c r="H42" i="1" s="1"/>
  <c r="G104" i="1"/>
  <c r="H47" i="1"/>
  <c r="H46" i="1" s="1"/>
  <c r="G50" i="1"/>
  <c r="G53" i="1"/>
  <c r="G59" i="1"/>
  <c r="G70" i="1"/>
  <c r="G74" i="1"/>
  <c r="G77" i="1"/>
  <c r="G76" i="1" s="1"/>
  <c r="H89" i="1"/>
  <c r="H88" i="1" s="1"/>
  <c r="H87" i="1" s="1"/>
  <c r="G92" i="1"/>
  <c r="G100" i="1"/>
  <c r="G97" i="1" s="1"/>
  <c r="H117" i="1"/>
  <c r="G120" i="1"/>
  <c r="G125" i="1"/>
  <c r="H131" i="1"/>
  <c r="H130" i="1" s="1"/>
  <c r="H133" i="1"/>
  <c r="H132" i="1" s="1"/>
  <c r="H141" i="1"/>
  <c r="H140" i="1" s="1"/>
  <c r="G144" i="1"/>
  <c r="G143" i="1" s="1"/>
  <c r="H150" i="1"/>
  <c r="H149" i="1" s="1"/>
  <c r="H152" i="1"/>
  <c r="H151" i="1" s="1"/>
  <c r="G154" i="1"/>
  <c r="G169" i="1"/>
  <c r="G175" i="1"/>
  <c r="G181" i="1"/>
  <c r="H85" i="1"/>
  <c r="H84" i="1" s="1"/>
  <c r="H83" i="1" s="1"/>
  <c r="H99" i="1"/>
  <c r="H98" i="1" s="1"/>
  <c r="H106" i="1"/>
  <c r="H105" i="1" s="1"/>
  <c r="H108" i="1"/>
  <c r="H107" i="1" s="1"/>
  <c r="H147" i="1"/>
  <c r="H146" i="1" s="1"/>
  <c r="H143" i="1" s="1"/>
  <c r="H166" i="1"/>
  <c r="H165" i="1" s="1"/>
  <c r="H172" i="1"/>
  <c r="H171" i="1" s="1"/>
  <c r="G117" i="1"/>
  <c r="F82" i="1" l="1"/>
  <c r="F262" i="1" s="1"/>
  <c r="F36" i="1"/>
  <c r="F261" i="1" s="1"/>
  <c r="G91" i="1"/>
  <c r="G82" i="1" s="1"/>
  <c r="G262" i="1" s="1"/>
  <c r="H97" i="1"/>
  <c r="H82" i="1" s="1"/>
  <c r="H262" i="1" s="1"/>
  <c r="F266" i="1"/>
  <c r="G237" i="1"/>
  <c r="F32" i="1"/>
  <c r="G185" i="1"/>
  <c r="H237" i="1"/>
  <c r="H37" i="1"/>
  <c r="G109" i="1"/>
  <c r="G180" i="1"/>
  <c r="G67" i="1"/>
  <c r="G52" i="1"/>
  <c r="G37" i="1"/>
  <c r="H211" i="1"/>
  <c r="H210" i="1" s="1"/>
  <c r="H265" i="1" s="1"/>
  <c r="H52" i="1"/>
  <c r="H185" i="1"/>
  <c r="H26" i="1"/>
  <c r="H258" i="1" s="1"/>
  <c r="G26" i="1"/>
  <c r="G258" i="1" s="1"/>
  <c r="F103" i="1"/>
  <c r="F248" i="1" s="1"/>
  <c r="H231" i="1"/>
  <c r="H205" i="1"/>
  <c r="H204" i="1" s="1"/>
  <c r="H264" i="1" s="1"/>
  <c r="H153" i="1"/>
  <c r="H109" i="1"/>
  <c r="H104" i="1"/>
  <c r="H148" i="1"/>
  <c r="H18" i="1"/>
  <c r="H256" i="1" s="1"/>
  <c r="G153" i="1"/>
  <c r="G236" i="1" l="1"/>
  <c r="G266" i="1" s="1"/>
  <c r="H236" i="1"/>
  <c r="H266" i="1" s="1"/>
  <c r="G36" i="1"/>
  <c r="G261" i="1" s="1"/>
  <c r="G103" i="1"/>
  <c r="G263" i="1" s="1"/>
  <c r="F255" i="1"/>
  <c r="F259" i="1" s="1"/>
  <c r="H36" i="1"/>
  <c r="H261" i="1" s="1"/>
  <c r="F263" i="1"/>
  <c r="F267" i="1" s="1"/>
  <c r="H103" i="1"/>
  <c r="H263" i="1" s="1"/>
  <c r="G248" i="1" l="1"/>
  <c r="H267" i="1"/>
  <c r="J257" i="1"/>
  <c r="G267" i="1"/>
  <c r="H248" i="1"/>
  <c r="G255" i="1"/>
  <c r="G259" i="1" s="1"/>
  <c r="G32" i="1"/>
  <c r="H32" i="1"/>
  <c r="H255" i="1"/>
  <c r="H259" i="1" s="1"/>
</calcChain>
</file>

<file path=xl/sharedStrings.xml><?xml version="1.0" encoding="utf-8"?>
<sst xmlns="http://schemas.openxmlformats.org/spreadsheetml/2006/main" count="909" uniqueCount="244">
  <si>
    <t>I</t>
  </si>
  <si>
    <t>II</t>
  </si>
  <si>
    <t>III</t>
  </si>
  <si>
    <t>04</t>
  </si>
  <si>
    <t>Diğer İşletmelere Verilen Borçlardan Kaynaklanan Alacaklardan Tahsilat</t>
  </si>
  <si>
    <t>Kira Gelirleri</t>
  </si>
  <si>
    <t>GELİR TOPLAMI</t>
  </si>
  <si>
    <t>GİDER BÜTÇESİ</t>
  </si>
  <si>
    <t>ll</t>
  </si>
  <si>
    <t>lll</t>
  </si>
  <si>
    <t>lV</t>
  </si>
  <si>
    <t>BÜTÇE SINIFLANDIRMASI</t>
  </si>
  <si>
    <t>01</t>
  </si>
  <si>
    <t>PERSONEL GİDERLERİ</t>
  </si>
  <si>
    <t>MEMURLAR</t>
  </si>
  <si>
    <t>Temel Maaşlar</t>
  </si>
  <si>
    <t>02</t>
  </si>
  <si>
    <t>Zamlar ve Tazminatlar</t>
  </si>
  <si>
    <t>05</t>
  </si>
  <si>
    <t>Ek Çalışma Karşılıkları</t>
  </si>
  <si>
    <t>09</t>
  </si>
  <si>
    <t>Diğer Giderler</t>
  </si>
  <si>
    <t>SÖZLEŞMELİ PERSONEL</t>
  </si>
  <si>
    <t>Ücretler</t>
  </si>
  <si>
    <t>Sosyal Haklar</t>
  </si>
  <si>
    <t>Fazla Mesailer</t>
  </si>
  <si>
    <t>03</t>
  </si>
  <si>
    <t>İŞCİLER</t>
  </si>
  <si>
    <t>GEÇİCİ PERSONEL</t>
  </si>
  <si>
    <t>SOSYAL GÜVENLİK KURUMLARINA DEVLET PRİMİ GİDERLERİ</t>
  </si>
  <si>
    <t>06</t>
  </si>
  <si>
    <t>Sosyal Güvenlik Kurumuna</t>
  </si>
  <si>
    <t>Sağlık Primi Ödemeleri</t>
  </si>
  <si>
    <t>Sosyal Güvenlik Primi Ödemeleri</t>
  </si>
  <si>
    <t>MAL VE HİZMET ALIMI GİDERLERİ</t>
  </si>
  <si>
    <t>ÜRETİME YÖNELİK MAL VE MALZEME ALIMLARI</t>
  </si>
  <si>
    <t>Kağıt ve Kağıt Ürünleri Alımı</t>
  </si>
  <si>
    <t>Diğer Mal ve Malzeme Alımı</t>
  </si>
  <si>
    <t>TÜKETİME YÖNELİK MAL VE MALZEME ALIMLARI</t>
  </si>
  <si>
    <t>Kırtasiye ve Büro Malzemesi Alımları</t>
  </si>
  <si>
    <t>Kırtasiye Alımları</t>
  </si>
  <si>
    <t>Büro Malzemesi Alımları</t>
  </si>
  <si>
    <t>Periyodik Yayın Alımları</t>
  </si>
  <si>
    <t>Diğer Yayın Alımları</t>
  </si>
  <si>
    <t>Baskı ve Cilt Giderleri</t>
  </si>
  <si>
    <t>90</t>
  </si>
  <si>
    <t>Diğer Kırtasiye ve Büro malzemesi Alımları</t>
  </si>
  <si>
    <t>Su ve Temizlik Malzemesi Alımları</t>
  </si>
  <si>
    <t>Su Alımları</t>
  </si>
  <si>
    <t>Temizlik Malzemesi alımları</t>
  </si>
  <si>
    <t>Enerji Alımları</t>
  </si>
  <si>
    <t>Yakacak Alımları</t>
  </si>
  <si>
    <t>Akaryakıt ve Yağ Alımları</t>
  </si>
  <si>
    <t>Elektrik Alımları</t>
  </si>
  <si>
    <t>Yiyecek, İçecek ve Yem Alımları</t>
  </si>
  <si>
    <t>İçecek Alımları</t>
  </si>
  <si>
    <t>Yem Alımları</t>
  </si>
  <si>
    <t>Diğer Yiyecek, İçecek ve Yem Alımları</t>
  </si>
  <si>
    <t>Giyim ve Kuşam Alımları</t>
  </si>
  <si>
    <t>Özel Malzeme Alımları</t>
  </si>
  <si>
    <t>Laboratuvar Malz. İle Kimyevi Temrinlik Malz.Alımları</t>
  </si>
  <si>
    <t>Tıbbi Malzeme Alımları</t>
  </si>
  <si>
    <t>Zirai Malzeme ve İlaç Alımları</t>
  </si>
  <si>
    <t>Canlı Hayvan, Bakım ve Diğer Giderleri</t>
  </si>
  <si>
    <t>Tıbbi İlaç Alımları</t>
  </si>
  <si>
    <t>Biyokimyasallar ve Gaz Maddeleri İçerenKimyevi Malzeme Alımları</t>
  </si>
  <si>
    <t>Diğer Özel Malzeme Alımları</t>
  </si>
  <si>
    <t>Diğer Tüketim Mal ve Malzemeleri Alımları</t>
  </si>
  <si>
    <t>Bahçe Malzemesi Alımları ile Yapım ve Bakım Giderleri</t>
  </si>
  <si>
    <t>YOLLUKLAR</t>
  </si>
  <si>
    <t>Yurtiçi Geçici Görev Yollukları</t>
  </si>
  <si>
    <t>Yurtdışı Geçici Görev Yollukları</t>
  </si>
  <si>
    <t>GÖREV GİDERLERİ</t>
  </si>
  <si>
    <t>Yasal Giderler</t>
  </si>
  <si>
    <t>Mahkeme Harç ve Giderleri</t>
  </si>
  <si>
    <t>Ödenecek Vergi, Resim Harçlar ve Benzeri Giderler</t>
  </si>
  <si>
    <t>Diğer Vergi, Resim, Harçlar ve Benzeri Giderler</t>
  </si>
  <si>
    <t>HİZMET ALIMLARI</t>
  </si>
  <si>
    <t>Müşavir Firma ve Kişilere Ödemeler</t>
  </si>
  <si>
    <t>Müteahhitlik Hizmet Alımları</t>
  </si>
  <si>
    <t>Harita Yapm ve Alım Giderleri</t>
  </si>
  <si>
    <t>08</t>
  </si>
  <si>
    <t>Temizlik Hizmeti Alım Giderleri</t>
  </si>
  <si>
    <t>12</t>
  </si>
  <si>
    <t>Veri Hazrlama ve Bilgi İşlem Hizmeti Giderleri</t>
  </si>
  <si>
    <t>15</t>
  </si>
  <si>
    <t>Laboratuvar Hizmeti Alım Giderleri</t>
  </si>
  <si>
    <t>21</t>
  </si>
  <si>
    <t>Teknik Destek Hizmeti Alım Giderleri</t>
  </si>
  <si>
    <t>22</t>
  </si>
  <si>
    <t>25</t>
  </si>
  <si>
    <t>Sağlık Hizmeti(personel) Alım Giderleri</t>
  </si>
  <si>
    <t>32</t>
  </si>
  <si>
    <t>İlaçlama Dezenfeksiyon ve Yüzey Temizleme Hizmeti Alım Giderleri</t>
  </si>
  <si>
    <t>Diğer Müşavir Firma ve Kişilere Ödemeler</t>
  </si>
  <si>
    <t>Haberleşme Giderleri</t>
  </si>
  <si>
    <t>Posta ve Telgraf Giderleri</t>
  </si>
  <si>
    <t>Telefon Abonelik Kullanım Ücretleri</t>
  </si>
  <si>
    <t>Bilgiye Abonelik ve İnternet Erişimi Giderleri</t>
  </si>
  <si>
    <t>Taşıma Giderleri</t>
  </si>
  <si>
    <t>Diğer Taşıma Giderleri</t>
  </si>
  <si>
    <t>Tarifeye Bağlı Ödemeler</t>
  </si>
  <si>
    <t>İlan Giderleri</t>
  </si>
  <si>
    <t>Sigorta Giderleri</t>
  </si>
  <si>
    <t>Diğer Tarifeye Bağlı Ödemeler</t>
  </si>
  <si>
    <t>Kiralar</t>
  </si>
  <si>
    <t>Diğer Kiralama Giderleri</t>
  </si>
  <si>
    <t>Diğer Hizmet Alımları</t>
  </si>
  <si>
    <t>TEMSİL VE TANITMA GİDERLERİ</t>
  </si>
  <si>
    <t xml:space="preserve">Temsil Giderleri </t>
  </si>
  <si>
    <t xml:space="preserve">Temsil, Ağırlama, Tören, Fuar, Organizasyon Giderleri </t>
  </si>
  <si>
    <t xml:space="preserve">Tanıtma Giderleri </t>
  </si>
  <si>
    <t xml:space="preserve">Tanıtma, Ağırlama, Tören, Fuar, Organizasyon Giderleri </t>
  </si>
  <si>
    <t>07</t>
  </si>
  <si>
    <t>MENKUL MAL, GAYRİ MADDİ HAK ALIM, BAKIM VE ONARIM GİDERLERİ</t>
  </si>
  <si>
    <t>Menkul Mal Alım Giderleri</t>
  </si>
  <si>
    <t>Büro ve İşyeri Mal Malzeme Alımları</t>
  </si>
  <si>
    <t>Büro ve İşyeri Makine ve Teçhizat Alımları</t>
  </si>
  <si>
    <t>Avadanlık ve Yedek Parça Alımları</t>
  </si>
  <si>
    <t>Yangından Korunma Malzemeleri Alımları</t>
  </si>
  <si>
    <t>Diğer Dayanıklı Mal ve Malzeme Alımları</t>
  </si>
  <si>
    <t>Gayri Maddi Hak Alımları</t>
  </si>
  <si>
    <t>Bilgisayar Yazılım Alımları ve Yapımları</t>
  </si>
  <si>
    <t>Diğer Gayri Maddi Hak Alımları</t>
  </si>
  <si>
    <t>Bakım Onarım Giderleri</t>
  </si>
  <si>
    <t>Makine Teçhizat Bakım ve Onarım Giderleri</t>
  </si>
  <si>
    <t>Taşıt Bakım ve Onarım Giderleri</t>
  </si>
  <si>
    <t>Diğer Bakım ve Onarım Giderleri</t>
  </si>
  <si>
    <t>GAYRİMENKUL MAL BAKIM VE ONARIM GİDERLERİ</t>
  </si>
  <si>
    <t>Hizmet Binası Bakım ve Onarım Giderleri</t>
  </si>
  <si>
    <t>Büro Bakım ve Onarım Giderleri</t>
  </si>
  <si>
    <t>Hastane Bakım ve Onarım Giderleri</t>
  </si>
  <si>
    <t>Diğer Hizmet Binası Bakım ve Onarım Giderleri</t>
  </si>
  <si>
    <t>CARİ TRANSFERLER</t>
  </si>
  <si>
    <t>Gelirlerden ve Kârlardan Ayrılan Paylar</t>
  </si>
  <si>
    <t>SERMAYE GİDERLERİ</t>
  </si>
  <si>
    <t>Büro ve İşyeri Mefruşat Alımları</t>
  </si>
  <si>
    <t>Büro Mefruşat Alımları</t>
  </si>
  <si>
    <t>Okul Mefruşat Alımları</t>
  </si>
  <si>
    <t>Hastane Mefruşat Alımları</t>
  </si>
  <si>
    <t>Diğer Mefruşat Alımları</t>
  </si>
  <si>
    <t>Büro ve İşyeri Makine Teçhizat Alımları</t>
  </si>
  <si>
    <t>Büro Makinelerı Alımları</t>
  </si>
  <si>
    <t>Bilgisayar Alımları</t>
  </si>
  <si>
    <t>Tıbbi Cihaz Alımları</t>
  </si>
  <si>
    <t>Laboratuvar Cihazları Alımları</t>
  </si>
  <si>
    <t>İşyeri Makine Teçhizat Alımları</t>
  </si>
  <si>
    <t>Diğer Makine Teçhizat Alımları</t>
  </si>
  <si>
    <t>Taşıt Alımları</t>
  </si>
  <si>
    <t>GAYRİMENKUL SERMAYE ÜRETİM GİDERLERİ</t>
  </si>
  <si>
    <t>Müteahhitlik Giderleri</t>
  </si>
  <si>
    <t>Hizmet Binası</t>
  </si>
  <si>
    <t>Hizmet Tesisleri</t>
  </si>
  <si>
    <t>Diğerleri</t>
  </si>
  <si>
    <t>GAYRIMENKUL BÜYÜK ONARIM GİDERLERİ</t>
  </si>
  <si>
    <t>Malzeme Giderleri</t>
  </si>
  <si>
    <t>EK ÖDEME</t>
  </si>
  <si>
    <t>10</t>
  </si>
  <si>
    <t>Hasılat Üzerinden Ödenen Ek Ödemeler</t>
  </si>
  <si>
    <t>Diğer Ek Ödemeler</t>
  </si>
  <si>
    <t>GİDER TOPLAM</t>
  </si>
  <si>
    <t>BÜTÇE İCMALİ</t>
  </si>
  <si>
    <t>MAL VE HİZMET GELİRLERİ</t>
  </si>
  <si>
    <t>ALINAN BAĞIŞ VE YARDIMLAR</t>
  </si>
  <si>
    <t>DİĞER GELİRLER</t>
  </si>
  <si>
    <t>VERİLEN BORÇLARDAN KAYNAKLANAN ALACAKLARDAN TAHSİLAT</t>
  </si>
  <si>
    <t>Ödenekler</t>
  </si>
  <si>
    <t>Ödül Ve İkramiyeler</t>
  </si>
  <si>
    <t>Sürekli İşçilerin Ücretleri</t>
  </si>
  <si>
    <t>İhbar ve Kıdem Tazminatları</t>
  </si>
  <si>
    <t>Sürekli İşçilerin İhbar ve Kıdem Tazminatları</t>
  </si>
  <si>
    <t>Sürekli İşçilerin Sosyal Hakları</t>
  </si>
  <si>
    <t>Sürekli İşçilerin Fazla Mesaileri</t>
  </si>
  <si>
    <t>Vizesiz Geçici İşcilerin Ücretleri</t>
  </si>
  <si>
    <t>Aday Çırak,çırak ve Stajyer Öğrencilerin Ücretleri</t>
  </si>
  <si>
    <t>Kısmi Zamanlı Çalışan Öğrencilerin Ücretleri</t>
  </si>
  <si>
    <t>Diğer Geçici Personele Yapılacak Ödemeler</t>
  </si>
  <si>
    <t>İşsizlik Sigortası Fonuna</t>
  </si>
  <si>
    <t>Sosyal Güvenlik  Primi Ödemeleri</t>
  </si>
  <si>
    <t>Diğer Enerji Alımları</t>
  </si>
  <si>
    <t>Genel Bütçeye Verilen Paylar</t>
  </si>
  <si>
    <t>Hazine Hissesi</t>
  </si>
  <si>
    <t>Özel Bütçeli İdarelere Verilen Paylar</t>
  </si>
  <si>
    <t>Bilimsel Araştırma Proje Payı</t>
  </si>
  <si>
    <t>MAMÜL MAL ALIMLARI (Mefruşat,makine ve teçhizat, taşıt, iş makinası, yayın)</t>
  </si>
  <si>
    <t>Memur</t>
  </si>
  <si>
    <t>Sözleşmeli Personel</t>
  </si>
  <si>
    <t>İşçi</t>
  </si>
  <si>
    <t>Geçici Personel</t>
  </si>
  <si>
    <t>Sabit Ek Ödemeler</t>
  </si>
  <si>
    <t>Performansa Dayalı Ek Ödemeler</t>
  </si>
  <si>
    <t>657 S.K. 4/B Sözleşmeli Personel Ücretleri</t>
  </si>
  <si>
    <t>657 S.K 4/B Sözleşmeli Personel Zam ve Tazminatları</t>
  </si>
  <si>
    <t>657 S.K 4/B Sözleşmeli Personel Sosyal Haklar</t>
  </si>
  <si>
    <t>657 S.K. 4/B Sözleşmeli Personelin Ek Çalışma Karşılıkları</t>
  </si>
  <si>
    <t>657 S.K. 4/B Sözleşmeli Personel Ödenekleri</t>
  </si>
  <si>
    <t>Ödül ve İkramiyeler</t>
  </si>
  <si>
    <t xml:space="preserve">657 S.K 4/B Sözleşmeli Personelin Ödül ve İkramiyeleri </t>
  </si>
  <si>
    <t>657 S.K. 4/B Sözleşmeli Personelin Diğer Giderleri</t>
  </si>
  <si>
    <t xml:space="preserve">Yiyecek Alımları </t>
  </si>
  <si>
    <t xml:space="preserve">Giyecek Alımları </t>
  </si>
  <si>
    <t>Kurslara Katılma ve Eğitim Giderleri</t>
  </si>
  <si>
    <t xml:space="preserve">Kara Taşıtı Alımları </t>
  </si>
  <si>
    <t>Tıbbi Atık İmha ve Taşıma Hizmeti Alım Giderleri</t>
  </si>
  <si>
    <t>Birim :</t>
  </si>
  <si>
    <t>IV</t>
  </si>
  <si>
    <t>Harcama Yetkilisi</t>
  </si>
  <si>
    <t>Sağlık Hizmeti Gelirleri</t>
  </si>
  <si>
    <t>Orman Gelirleri</t>
  </si>
  <si>
    <t>Tarım Ve Hayvancılık Gelirleri</t>
  </si>
  <si>
    <t>Mesleki Eğitim Gelirleri</t>
  </si>
  <si>
    <t>Belgelendirme Ve İzin Verme Gelirleri</t>
  </si>
  <si>
    <t>Baskı, Matbaa Ve Darphane Gelirleri</t>
  </si>
  <si>
    <t>Barınma Ve Konaklama Gelirleri</t>
  </si>
  <si>
    <t>Proje, Araştırma Ve Geliştirme Gelirleri</t>
  </si>
  <si>
    <t>Eğitim Ve Danışmanlık Gelirleri</t>
  </si>
  <si>
    <t>Sınav,Ölçme Ve Değerlendirme Gelirleri</t>
  </si>
  <si>
    <t>Muayene, Ölçüm, Kontrol Ve Denetim Gelirleri</t>
  </si>
  <si>
    <t>Yurtdışından Alınan Bağış Ve Yardımlar</t>
  </si>
  <si>
    <t>Bağlı Olunan İdareden Alınan Bağış Ve Yardımlar</t>
  </si>
  <si>
    <t>Diğer İdarelerden Alınan Bağış Ve Yardımlar</t>
  </si>
  <si>
    <t>Kurumlardan Ve Kişilerden Alınan Bağış Ve Yardımlar</t>
  </si>
  <si>
    <t>Proje Yardımları</t>
  </si>
  <si>
    <t>Faiz Gelirleri</t>
  </si>
  <si>
    <t>Alınan Paylar</t>
  </si>
  <si>
    <t>Para Cezaları</t>
  </si>
  <si>
    <t>Diğer Çeşitli Gelirler</t>
  </si>
  <si>
    <t>T.C.
SÜLEYMAN DEMİREL ÜNİVERSİTESİ 
DÖNER SERMAYE İŞLETME MÜDÜRLÜĞÜ</t>
  </si>
  <si>
    <t>AÇIKLAMALAR</t>
  </si>
  <si>
    <t>Biriminizin adını ilgili kısma giriniz.</t>
  </si>
  <si>
    <t>GELİR ve GİDER biribirine eşit olmalıdır.</t>
  </si>
  <si>
    <t>Diğer Mal ve Hizmet Gelirleri</t>
  </si>
  <si>
    <t>………………….. FAKÜLTESİ / OKULU / MERKEZİ / ENSTİTÜSÜ</t>
  </si>
  <si>
    <t>Doldurulan form Harcama Yetkilisince imzalanmalı ve üst yazı ekinde İşletme Müdürlüğüne gönderilmelidir.</t>
  </si>
  <si>
    <t>Yıllık artış oranı % 10 olarak ayarlanmıştır. 2027 ve 2028 yıllarına otomatik olarak % 10 fazlası yazılmaktadır.</t>
  </si>
  <si>
    <t>Gelir-gider tahmin edilirken, 2025 yılından devredecek nakit de dikkate alınmalıdır.</t>
  </si>
  <si>
    <t>Cetvelde bulunmayan fakat 2026 yılı için kullanılması planlanan gelir ve gider kalemleri eklenmelidir.</t>
  </si>
  <si>
    <r>
      <t xml:space="preserve">Cetvel doldurulurken 1000 ve katları kullanılmalı, Kuruş </t>
    </r>
    <r>
      <rPr>
        <b/>
        <u/>
        <sz val="10"/>
        <rFont val="Arial"/>
        <family val="2"/>
        <charset val="162"/>
      </rPr>
      <t>Kullanılmamalıdır.</t>
    </r>
  </si>
  <si>
    <t>Hazine payı toplam bürçenin %1'i ve Bilimsel Araştırma Payı %10''i olacak şekilde ayarlanmalıdır.</t>
  </si>
  <si>
    <t>2026 YILI</t>
  </si>
  <si>
    <t>2027 YILI</t>
  </si>
  <si>
    <t>2028 YILI</t>
  </si>
  <si>
    <t>2026 YILI DÖNER SERMAYE TAHMİNİ BÜTÇESİ</t>
  </si>
  <si>
    <t>İRTİBAT: İşletme Müdürü V. Selçuk KAYA  E-posta: selcuk.kaya@isparta.edu.tr  tel: 505 615 60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</si>
</sst>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#,##0\ _T_L;[Red]#,##0\ _T_L"/>
    <numFmt numFmtId="166" formatCode="#,##0;[Red]#,##0"/>
  </numFmts>
  <fonts count="29" x14ac:knownFonts="1">
    <font>
      <sz val="11"/>
      <color theme="1"/>
      <name val="Arial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name val="Arial Tur"/>
      <charset val="162"/>
    </font>
    <font>
      <b/>
      <sz val="10"/>
      <name val="Arial"/>
      <family val="2"/>
      <charset val="162"/>
      <scheme val="major"/>
    </font>
    <font>
      <b/>
      <sz val="12"/>
      <name val="Arial"/>
      <family val="2"/>
      <charset val="162"/>
      <scheme val="major"/>
    </font>
    <font>
      <b/>
      <sz val="11"/>
      <name val="Arial"/>
      <family val="2"/>
      <charset val="162"/>
      <scheme val="major"/>
    </font>
    <font>
      <sz val="10"/>
      <name val="Arial"/>
      <family val="2"/>
      <charset val="162"/>
      <scheme val="major"/>
    </font>
    <font>
      <sz val="10"/>
      <color theme="1"/>
      <name val="Arial"/>
      <family val="2"/>
      <charset val="162"/>
      <scheme val="major"/>
    </font>
    <font>
      <b/>
      <sz val="10"/>
      <color theme="1"/>
      <name val="Arial"/>
      <family val="2"/>
      <charset val="162"/>
      <scheme val="major"/>
    </font>
    <font>
      <sz val="11"/>
      <color theme="1"/>
      <name val="Arial"/>
      <family val="2"/>
      <charset val="162"/>
      <scheme val="major"/>
    </font>
    <font>
      <b/>
      <sz val="11"/>
      <color theme="1"/>
      <name val="Arial"/>
      <family val="2"/>
      <charset val="162"/>
      <scheme val="major"/>
    </font>
    <font>
      <i/>
      <sz val="10"/>
      <name val="Arial"/>
      <family val="2"/>
      <charset val="162"/>
      <scheme val="major"/>
    </font>
    <font>
      <b/>
      <i/>
      <sz val="10"/>
      <name val="Arial"/>
      <family val="2"/>
      <charset val="162"/>
      <scheme val="major"/>
    </font>
    <font>
      <sz val="12"/>
      <name val="Arial"/>
      <family val="2"/>
      <charset val="162"/>
      <scheme val="major"/>
    </font>
    <font>
      <b/>
      <sz val="9.5"/>
      <name val="Arial"/>
      <family val="2"/>
      <charset val="162"/>
      <scheme val="major"/>
    </font>
    <font>
      <b/>
      <sz val="9"/>
      <name val="Arial"/>
      <family val="2"/>
      <charset val="162"/>
      <scheme val="major"/>
    </font>
    <font>
      <sz val="11"/>
      <name val="Arial"/>
      <family val="2"/>
      <charset val="162"/>
      <scheme val="major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3" tint="-0.249977111117893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Rockwell"/>
      <family val="1"/>
    </font>
    <font>
      <b/>
      <sz val="11"/>
      <color rgb="FFFF0000"/>
      <name val="Arial"/>
      <family val="2"/>
      <charset val="162"/>
      <scheme val="minor"/>
    </font>
    <font>
      <b/>
      <sz val="12"/>
      <name val="Arial"/>
      <family val="2"/>
      <charset val="162"/>
    </font>
    <font>
      <b/>
      <sz val="11"/>
      <color rgb="FFFFFF00"/>
      <name val="Arial"/>
      <family val="2"/>
      <charset val="162"/>
    </font>
    <font>
      <b/>
      <u/>
      <sz val="10"/>
      <name val="Arial"/>
      <family val="2"/>
      <charset val="162"/>
    </font>
    <font>
      <i/>
      <sz val="11"/>
      <color theme="1"/>
      <name val="Arial"/>
      <family val="2"/>
      <charset val="162"/>
      <scheme val="major"/>
    </font>
    <font>
      <b/>
      <sz val="11"/>
      <color theme="0"/>
      <name val="Arial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D11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206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229">
    <xf numFmtId="0" fontId="0" fillId="0" borderId="0" xfId="0"/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0" xfId="0" applyFont="1"/>
    <xf numFmtId="0" fontId="4" fillId="0" borderId="11" xfId="3" applyFont="1" applyBorder="1" applyAlignment="1" applyProtection="1">
      <alignment horizontal="center"/>
    </xf>
    <xf numFmtId="0" fontId="4" fillId="0" borderId="12" xfId="3" applyFont="1" applyBorder="1" applyAlignment="1" applyProtection="1">
      <alignment horizontal="center"/>
    </xf>
    <xf numFmtId="0" fontId="4" fillId="0" borderId="13" xfId="3" applyFont="1" applyBorder="1" applyAlignment="1" applyProtection="1">
      <alignment horizontal="center"/>
    </xf>
    <xf numFmtId="164" fontId="6" fillId="2" borderId="15" xfId="2" applyNumberFormat="1" applyFont="1" applyFill="1" applyBorder="1" applyAlignment="1" applyProtection="1">
      <alignment vertical="center" wrapText="1"/>
    </xf>
    <xf numFmtId="164" fontId="5" fillId="2" borderId="16" xfId="2" applyNumberFormat="1" applyFont="1" applyFill="1" applyBorder="1" applyAlignment="1" applyProtection="1">
      <alignment vertical="center" wrapText="1"/>
    </xf>
    <xf numFmtId="164" fontId="5" fillId="2" borderId="17" xfId="2" applyNumberFormat="1" applyFont="1" applyFill="1" applyBorder="1" applyAlignment="1" applyProtection="1">
      <alignment vertical="center" wrapText="1"/>
    </xf>
    <xf numFmtId="0" fontId="6" fillId="0" borderId="14" xfId="2" applyFont="1" applyFill="1" applyBorder="1" applyAlignment="1" applyProtection="1">
      <alignment vertical="center" wrapText="1"/>
    </xf>
    <xf numFmtId="3" fontId="6" fillId="0" borderId="17" xfId="1" applyNumberFormat="1" applyFont="1" applyBorder="1" applyAlignment="1" applyProtection="1">
      <alignment vertical="center"/>
    </xf>
    <xf numFmtId="49" fontId="4" fillId="0" borderId="27" xfId="3" applyNumberFormat="1" applyFont="1" applyBorder="1" applyAlignment="1" applyProtection="1">
      <alignment horizontal="center"/>
    </xf>
    <xf numFmtId="49" fontId="4" fillId="0" borderId="18" xfId="3" applyNumberFormat="1" applyFont="1" applyBorder="1" applyAlignment="1" applyProtection="1">
      <alignment horizontal="center"/>
    </xf>
    <xf numFmtId="49" fontId="7" fillId="0" borderId="19" xfId="3" applyNumberFormat="1" applyFont="1" applyBorder="1" applyAlignment="1" applyProtection="1">
      <alignment horizontal="center"/>
    </xf>
    <xf numFmtId="49" fontId="7" fillId="0" borderId="20" xfId="3" applyNumberFormat="1" applyFont="1" applyBorder="1" applyAlignment="1" applyProtection="1">
      <alignment horizontal="center"/>
    </xf>
    <xf numFmtId="0" fontId="4" fillId="0" borderId="18" xfId="3" applyFont="1" applyBorder="1" applyProtection="1"/>
    <xf numFmtId="49" fontId="4" fillId="0" borderId="1" xfId="3" applyNumberFormat="1" applyFont="1" applyBorder="1" applyAlignment="1" applyProtection="1">
      <alignment horizontal="center"/>
    </xf>
    <xf numFmtId="49" fontId="4" fillId="0" borderId="2" xfId="3" applyNumberFormat="1" applyFont="1" applyBorder="1" applyAlignment="1" applyProtection="1">
      <alignment horizontal="center"/>
    </xf>
    <xf numFmtId="49" fontId="7" fillId="0" borderId="2" xfId="3" applyNumberFormat="1" applyFont="1" applyBorder="1" applyAlignment="1" applyProtection="1">
      <alignment horizontal="center"/>
    </xf>
    <xf numFmtId="0" fontId="4" fillId="0" borderId="1" xfId="3" applyFont="1" applyBorder="1" applyProtection="1"/>
    <xf numFmtId="49" fontId="7" fillId="0" borderId="1" xfId="3" applyNumberFormat="1" applyFont="1" applyBorder="1" applyAlignment="1" applyProtection="1">
      <alignment horizontal="center"/>
    </xf>
    <xf numFmtId="0" fontId="4" fillId="0" borderId="29" xfId="3" applyFont="1" applyBorder="1" applyProtection="1"/>
    <xf numFmtId="49" fontId="7" fillId="0" borderId="29" xfId="3" applyNumberFormat="1" applyFont="1" applyBorder="1" applyAlignment="1" applyProtection="1">
      <alignment horizontal="center"/>
    </xf>
    <xf numFmtId="0" fontId="7" fillId="0" borderId="1" xfId="3" applyFont="1" applyBorder="1" applyProtection="1"/>
    <xf numFmtId="49" fontId="4" fillId="0" borderId="29" xfId="3" applyNumberFormat="1" applyFont="1" applyBorder="1" applyAlignment="1" applyProtection="1">
      <alignment horizontal="center"/>
    </xf>
    <xf numFmtId="0" fontId="4" fillId="0" borderId="2" xfId="3" applyFont="1" applyBorder="1" applyProtection="1"/>
    <xf numFmtId="49" fontId="11" fillId="0" borderId="18" xfId="3" applyNumberFormat="1" applyFont="1" applyBorder="1" applyAlignment="1" applyProtection="1">
      <alignment horizontal="center"/>
    </xf>
    <xf numFmtId="49" fontId="7" fillId="0" borderId="6" xfId="3" applyNumberFormat="1" applyFont="1" applyBorder="1" applyAlignment="1" applyProtection="1">
      <alignment horizontal="center"/>
    </xf>
    <xf numFmtId="49" fontId="10" fillId="0" borderId="6" xfId="3" applyNumberFormat="1" applyFont="1" applyBorder="1" applyAlignment="1" applyProtection="1">
      <alignment horizontal="center"/>
    </xf>
    <xf numFmtId="0" fontId="10" fillId="0" borderId="1" xfId="3" applyFont="1" applyBorder="1" applyProtection="1"/>
    <xf numFmtId="49" fontId="7" fillId="0" borderId="3" xfId="3" applyNumberFormat="1" applyFont="1" applyBorder="1" applyAlignment="1" applyProtection="1">
      <alignment horizontal="center"/>
    </xf>
    <xf numFmtId="49" fontId="7" fillId="0" borderId="18" xfId="3" applyNumberFormat="1" applyFont="1" applyBorder="1" applyAlignment="1" applyProtection="1">
      <alignment horizontal="center"/>
    </xf>
    <xf numFmtId="0" fontId="12" fillId="0" borderId="29" xfId="3" applyFont="1" applyBorder="1" applyProtection="1"/>
    <xf numFmtId="0" fontId="12" fillId="0" borderId="2" xfId="3" applyFont="1" applyBorder="1" applyProtection="1"/>
    <xf numFmtId="0" fontId="13" fillId="0" borderId="29" xfId="3" applyFont="1" applyBorder="1" applyProtection="1"/>
    <xf numFmtId="0" fontId="12" fillId="0" borderId="1" xfId="3" applyFont="1" applyBorder="1" applyProtection="1"/>
    <xf numFmtId="49" fontId="7" fillId="0" borderId="5" xfId="3" applyNumberFormat="1" applyFont="1" applyBorder="1" applyAlignment="1" applyProtection="1">
      <alignment horizontal="center"/>
    </xf>
    <xf numFmtId="49" fontId="7" fillId="0" borderId="11" xfId="3" applyNumberFormat="1" applyFont="1" applyBorder="1" applyAlignment="1" applyProtection="1">
      <alignment horizontal="center"/>
    </xf>
    <xf numFmtId="49" fontId="7" fillId="0" borderId="10" xfId="3" applyNumberFormat="1" applyFont="1" applyBorder="1" applyAlignment="1" applyProtection="1">
      <alignment horizontal="center"/>
    </xf>
    <xf numFmtId="164" fontId="6" fillId="2" borderId="15" xfId="2" applyNumberFormat="1" applyFont="1" applyFill="1" applyBorder="1" applyAlignment="1" applyProtection="1">
      <alignment horizontal="center" vertical="center" wrapText="1"/>
    </xf>
    <xf numFmtId="164" fontId="5" fillId="2" borderId="16" xfId="2" applyNumberFormat="1" applyFont="1" applyFill="1" applyBorder="1" applyAlignment="1" applyProtection="1">
      <alignment horizontal="center" vertical="center" wrapText="1"/>
    </xf>
    <xf numFmtId="164" fontId="14" fillId="2" borderId="16" xfId="2" applyNumberFormat="1" applyFont="1" applyFill="1" applyBorder="1" applyAlignment="1" applyProtection="1">
      <alignment horizontal="center" vertical="center" wrapText="1"/>
    </xf>
    <xf numFmtId="164" fontId="5" fillId="2" borderId="17" xfId="2" applyNumberFormat="1" applyFont="1" applyFill="1" applyBorder="1" applyAlignment="1" applyProtection="1">
      <alignment horizontal="center" vertical="center" wrapText="1"/>
    </xf>
    <xf numFmtId="0" fontId="15" fillId="0" borderId="17" xfId="2" applyFont="1" applyFill="1" applyBorder="1" applyAlignment="1" applyProtection="1">
      <alignment vertical="center" wrapText="1"/>
    </xf>
    <xf numFmtId="49" fontId="4" fillId="0" borderId="6" xfId="3" applyNumberFormat="1" applyFont="1" applyBorder="1" applyAlignment="1" applyProtection="1">
      <alignment horizontal="center"/>
    </xf>
    <xf numFmtId="164" fontId="4" fillId="0" borderId="1" xfId="3" applyNumberFormat="1" applyFont="1" applyBorder="1" applyAlignment="1" applyProtection="1">
      <alignment horizontal="center"/>
    </xf>
    <xf numFmtId="0" fontId="4" fillId="0" borderId="26" xfId="3" applyFont="1" applyBorder="1" applyProtection="1"/>
    <xf numFmtId="49" fontId="4" fillId="0" borderId="24" xfId="3" applyNumberFormat="1" applyFont="1" applyBorder="1" applyAlignment="1" applyProtection="1">
      <alignment horizontal="center"/>
    </xf>
    <xf numFmtId="49" fontId="11" fillId="0" borderId="1" xfId="3" applyNumberFormat="1" applyFont="1" applyBorder="1" applyAlignment="1" applyProtection="1">
      <alignment horizontal="center"/>
    </xf>
    <xf numFmtId="164" fontId="6" fillId="2" borderId="37" xfId="2" applyNumberFormat="1" applyFont="1" applyFill="1" applyBorder="1" applyAlignment="1" applyProtection="1">
      <alignment horizontal="center" vertical="center" wrapText="1"/>
    </xf>
    <xf numFmtId="164" fontId="5" fillId="2" borderId="38" xfId="2" applyNumberFormat="1" applyFont="1" applyFill="1" applyBorder="1" applyAlignment="1" applyProtection="1">
      <alignment horizontal="center" vertical="center" wrapText="1"/>
    </xf>
    <xf numFmtId="164" fontId="14" fillId="2" borderId="38" xfId="2" applyNumberFormat="1" applyFont="1" applyFill="1" applyBorder="1" applyAlignment="1" applyProtection="1">
      <alignment horizontal="center" vertical="center" wrapText="1"/>
    </xf>
    <xf numFmtId="164" fontId="5" fillId="2" borderId="39" xfId="2" applyNumberFormat="1" applyFont="1" applyFill="1" applyBorder="1" applyAlignment="1" applyProtection="1">
      <alignment horizontal="center" vertical="center" wrapText="1"/>
    </xf>
    <xf numFmtId="0" fontId="6" fillId="0" borderId="27" xfId="2" applyFont="1" applyFill="1" applyBorder="1" applyAlignment="1" applyProtection="1">
      <alignment vertical="center" wrapText="1"/>
    </xf>
    <xf numFmtId="164" fontId="7" fillId="0" borderId="1" xfId="3" applyNumberFormat="1" applyFont="1" applyBorder="1" applyAlignment="1" applyProtection="1">
      <alignment horizontal="center"/>
    </xf>
    <xf numFmtId="49" fontId="4" fillId="0" borderId="5" xfId="3" applyNumberFormat="1" applyFont="1" applyBorder="1" applyAlignment="1" applyProtection="1">
      <alignment horizontal="center"/>
    </xf>
    <xf numFmtId="49" fontId="7" fillId="0" borderId="21" xfId="3" applyNumberFormat="1" applyFont="1" applyBorder="1" applyAlignment="1" applyProtection="1">
      <alignment horizontal="center"/>
    </xf>
    <xf numFmtId="0" fontId="12" fillId="0" borderId="18" xfId="3" applyFont="1" applyBorder="1" applyProtection="1"/>
    <xf numFmtId="164" fontId="4" fillId="0" borderId="2" xfId="3" applyNumberFormat="1" applyFont="1" applyBorder="1" applyAlignment="1" applyProtection="1">
      <alignment horizontal="center"/>
    </xf>
    <xf numFmtId="164" fontId="7" fillId="0" borderId="2" xfId="3" applyNumberFormat="1" applyFont="1" applyBorder="1" applyAlignment="1" applyProtection="1">
      <alignment horizontal="center"/>
    </xf>
    <xf numFmtId="164" fontId="4" fillId="0" borderId="29" xfId="3" applyNumberFormat="1" applyFont="1" applyBorder="1" applyAlignment="1" applyProtection="1">
      <alignment horizontal="center"/>
    </xf>
    <xf numFmtId="49" fontId="4" fillId="0" borderId="3" xfId="3" applyNumberFormat="1" applyFont="1" applyBorder="1" applyAlignment="1" applyProtection="1">
      <alignment horizontal="center"/>
    </xf>
    <xf numFmtId="164" fontId="4" fillId="0" borderId="2" xfId="3" applyNumberFormat="1" applyFont="1" applyBorder="1" applyAlignment="1" applyProtection="1">
      <alignment horizontal="center" vertical="center"/>
    </xf>
    <xf numFmtId="49" fontId="4" fillId="0" borderId="1" xfId="3" applyNumberFormat="1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left" wrapText="1"/>
    </xf>
    <xf numFmtId="164" fontId="7" fillId="0" borderId="29" xfId="3" applyNumberFormat="1" applyFont="1" applyBorder="1" applyAlignment="1" applyProtection="1">
      <alignment horizontal="center"/>
    </xf>
    <xf numFmtId="164" fontId="4" fillId="0" borderId="18" xfId="3" applyNumberFormat="1" applyFont="1" applyBorder="1" applyAlignment="1" applyProtection="1">
      <alignment horizontal="center"/>
    </xf>
    <xf numFmtId="164" fontId="7" fillId="0" borderId="6" xfId="3" applyNumberFormat="1" applyFont="1" applyBorder="1" applyAlignment="1" applyProtection="1">
      <alignment horizontal="center"/>
    </xf>
    <xf numFmtId="164" fontId="4" fillId="0" borderId="1" xfId="3" applyNumberFormat="1" applyFont="1" applyBorder="1" applyAlignment="1" applyProtection="1">
      <alignment horizontal="center" vertical="center"/>
    </xf>
    <xf numFmtId="49" fontId="10" fillId="0" borderId="9" xfId="3" applyNumberFormat="1" applyFont="1" applyBorder="1" applyAlignment="1" applyProtection="1">
      <alignment horizontal="center"/>
    </xf>
    <xf numFmtId="164" fontId="6" fillId="2" borderId="30" xfId="2" applyNumberFormat="1" applyFont="1" applyFill="1" applyBorder="1" applyAlignment="1" applyProtection="1">
      <alignment horizontal="center" vertical="center" wrapText="1"/>
    </xf>
    <xf numFmtId="164" fontId="5" fillId="2" borderId="31" xfId="2" applyNumberFormat="1" applyFont="1" applyFill="1" applyBorder="1" applyAlignment="1" applyProtection="1">
      <alignment horizontal="center" vertical="center" wrapText="1"/>
    </xf>
    <xf numFmtId="164" fontId="14" fillId="2" borderId="31" xfId="2" applyNumberFormat="1" applyFont="1" applyFill="1" applyBorder="1" applyAlignment="1" applyProtection="1">
      <alignment horizontal="center" vertical="center" wrapText="1"/>
    </xf>
    <xf numFmtId="164" fontId="5" fillId="2" borderId="32" xfId="2" applyNumberFormat="1" applyFont="1" applyFill="1" applyBorder="1" applyAlignment="1" applyProtection="1">
      <alignment horizontal="center"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7" fillId="0" borderId="29" xfId="3" applyFont="1" applyBorder="1" applyProtection="1"/>
    <xf numFmtId="0" fontId="12" fillId="0" borderId="29" xfId="3" applyFont="1" applyBorder="1" applyAlignment="1" applyProtection="1">
      <alignment horizontal="center"/>
    </xf>
    <xf numFmtId="3" fontId="13" fillId="0" borderId="1" xfId="3" applyNumberFormat="1" applyFont="1" applyBorder="1" applyAlignment="1" applyProtection="1">
      <alignment horizontal="left"/>
    </xf>
    <xf numFmtId="0" fontId="7" fillId="0" borderId="6" xfId="3" applyFont="1" applyBorder="1" applyProtection="1"/>
    <xf numFmtId="0" fontId="4" fillId="0" borderId="18" xfId="3" applyFont="1" applyBorder="1" applyAlignment="1" applyProtection="1">
      <alignment wrapText="1"/>
    </xf>
    <xf numFmtId="0" fontId="12" fillId="0" borderId="6" xfId="3" applyFont="1" applyBorder="1" applyProtection="1"/>
    <xf numFmtId="0" fontId="6" fillId="0" borderId="14" xfId="3" applyFont="1" applyBorder="1" applyAlignment="1" applyProtection="1">
      <alignment horizontal="right" vertical="center"/>
    </xf>
    <xf numFmtId="3" fontId="6" fillId="0" borderId="17" xfId="3" applyNumberFormat="1" applyFont="1" applyBorder="1" applyAlignment="1" applyProtection="1">
      <alignment horizontal="right" vertical="center"/>
    </xf>
    <xf numFmtId="164" fontId="16" fillId="2" borderId="34" xfId="2" applyNumberFormat="1" applyFont="1" applyFill="1" applyBorder="1" applyAlignment="1" applyProtection="1">
      <alignment horizontal="center" vertical="center" wrapText="1"/>
    </xf>
    <xf numFmtId="164" fontId="16" fillId="2" borderId="7" xfId="2" applyNumberFormat="1" applyFont="1" applyFill="1" applyBorder="1" applyAlignment="1" applyProtection="1">
      <alignment horizontal="center" vertical="center" wrapText="1"/>
    </xf>
    <xf numFmtId="0" fontId="17" fillId="0" borderId="7" xfId="1" applyFont="1" applyBorder="1" applyProtection="1"/>
    <xf numFmtId="164" fontId="4" fillId="2" borderId="35" xfId="2" applyNumberFormat="1" applyFont="1" applyFill="1" applyBorder="1" applyAlignment="1" applyProtection="1">
      <alignment horizontal="center" vertical="center" wrapText="1"/>
    </xf>
    <xf numFmtId="164" fontId="7" fillId="2" borderId="8" xfId="2" applyNumberFormat="1" applyFont="1" applyFill="1" applyBorder="1" applyAlignment="1" applyProtection="1">
      <alignment horizontal="center" vertical="center" wrapText="1"/>
    </xf>
    <xf numFmtId="0" fontId="17" fillId="0" borderId="8" xfId="1" applyFont="1" applyBorder="1" applyProtection="1"/>
    <xf numFmtId="3" fontId="17" fillId="0" borderId="8" xfId="1" applyNumberFormat="1" applyFont="1" applyBorder="1" applyProtection="1"/>
    <xf numFmtId="0" fontId="17" fillId="0" borderId="8" xfId="1" applyFont="1" applyBorder="1" applyAlignment="1" applyProtection="1">
      <alignment wrapText="1"/>
    </xf>
    <xf numFmtId="164" fontId="4" fillId="2" borderId="36" xfId="2" applyNumberFormat="1" applyFont="1" applyFill="1" applyBorder="1" applyAlignment="1" applyProtection="1">
      <alignment horizontal="center" vertical="center" wrapText="1"/>
    </xf>
    <xf numFmtId="164" fontId="7" fillId="2" borderId="9" xfId="2" applyNumberFormat="1" applyFont="1" applyFill="1" applyBorder="1" applyAlignment="1" applyProtection="1">
      <alignment horizontal="center" vertical="center" wrapText="1"/>
    </xf>
    <xf numFmtId="0" fontId="6" fillId="0" borderId="9" xfId="1" applyFont="1" applyBorder="1" applyProtection="1"/>
    <xf numFmtId="3" fontId="6" fillId="0" borderId="9" xfId="1" applyNumberFormat="1" applyFont="1" applyBorder="1" applyProtection="1"/>
    <xf numFmtId="0" fontId="17" fillId="0" borderId="3" xfId="1" applyFont="1" applyBorder="1" applyProtection="1"/>
    <xf numFmtId="0" fontId="17" fillId="0" borderId="4" xfId="1" applyFont="1" applyBorder="1" applyProtection="1"/>
    <xf numFmtId="0" fontId="17" fillId="0" borderId="5" xfId="1" applyFont="1" applyBorder="1" applyProtection="1"/>
    <xf numFmtId="164" fontId="4" fillId="2" borderId="7" xfId="2" applyNumberFormat="1" applyFont="1" applyFill="1" applyBorder="1" applyAlignment="1" applyProtection="1">
      <alignment horizontal="center" vertical="center" wrapText="1"/>
    </xf>
    <xf numFmtId="164" fontId="7" fillId="2" borderId="7" xfId="2" applyNumberFormat="1" applyFont="1" applyFill="1" applyBorder="1" applyAlignment="1" applyProtection="1">
      <alignment horizontal="center" vertical="center" wrapText="1"/>
    </xf>
    <xf numFmtId="3" fontId="17" fillId="0" borderId="7" xfId="1" applyNumberFormat="1" applyFont="1" applyBorder="1" applyProtection="1"/>
    <xf numFmtId="164" fontId="4" fillId="2" borderId="6" xfId="2" applyNumberFormat="1" applyFont="1" applyFill="1" applyBorder="1" applyAlignment="1" applyProtection="1">
      <alignment horizontal="center" vertical="center" wrapText="1"/>
    </xf>
    <xf numFmtId="164" fontId="7" fillId="2" borderId="6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7" fillId="2" borderId="2" xfId="2" applyNumberFormat="1" applyFont="1" applyFill="1" applyBorder="1" applyAlignment="1" applyProtection="1">
      <alignment horizontal="center" vertical="center" wrapText="1"/>
    </xf>
    <xf numFmtId="0" fontId="17" fillId="0" borderId="9" xfId="1" applyFont="1" applyBorder="1" applyProtection="1"/>
    <xf numFmtId="3" fontId="17" fillId="0" borderId="9" xfId="1" applyNumberFormat="1" applyFont="1" applyBorder="1" applyProtection="1"/>
    <xf numFmtId="0" fontId="6" fillId="0" borderId="1" xfId="1" applyFont="1" applyBorder="1" applyProtection="1"/>
    <xf numFmtId="3" fontId="6" fillId="0" borderId="1" xfId="1" applyNumberFormat="1" applyFont="1" applyBorder="1" applyProtection="1"/>
    <xf numFmtId="0" fontId="10" fillId="0" borderId="0" xfId="0" applyFont="1" applyBorder="1"/>
    <xf numFmtId="0" fontId="18" fillId="0" borderId="0" xfId="1" applyFont="1" applyProtection="1"/>
    <xf numFmtId="0" fontId="18" fillId="0" borderId="0" xfId="1" applyFont="1" applyAlignment="1" applyProtection="1">
      <alignment vertical="center"/>
    </xf>
    <xf numFmtId="164" fontId="22" fillId="2" borderId="1" xfId="2" applyNumberFormat="1" applyFont="1" applyFill="1" applyBorder="1" applyAlignment="1" applyProtection="1">
      <alignment horizontal="center" vertical="center" wrapText="1"/>
    </xf>
    <xf numFmtId="164" fontId="21" fillId="2" borderId="1" xfId="2" applyNumberFormat="1" applyFont="1" applyFill="1" applyBorder="1" applyAlignment="1" applyProtection="1">
      <alignment horizontal="center" vertical="center" wrapText="1"/>
    </xf>
    <xf numFmtId="164" fontId="21" fillId="2" borderId="3" xfId="2" applyNumberFormat="1" applyFont="1" applyFill="1" applyBorder="1" applyAlignment="1" applyProtection="1">
      <alignment horizontal="center" vertical="center" wrapText="1"/>
    </xf>
    <xf numFmtId="0" fontId="18" fillId="0" borderId="3" xfId="1" applyFont="1" applyBorder="1" applyProtection="1"/>
    <xf numFmtId="165" fontId="4" fillId="3" borderId="1" xfId="0" applyNumberFormat="1" applyFont="1" applyFill="1" applyBorder="1" applyAlignment="1" applyProtection="1">
      <alignment horizontal="right" vertical="center" wrapText="1"/>
    </xf>
    <xf numFmtId="49" fontId="7" fillId="0" borderId="7" xfId="3" applyNumberFormat="1" applyFont="1" applyBorder="1" applyAlignment="1" applyProtection="1">
      <alignment horizontal="center"/>
    </xf>
    <xf numFmtId="0" fontId="12" fillId="0" borderId="7" xfId="3" applyFont="1" applyBorder="1" applyProtection="1"/>
    <xf numFmtId="49" fontId="7" fillId="0" borderId="8" xfId="3" applyNumberFormat="1" applyFont="1" applyBorder="1" applyAlignment="1" applyProtection="1">
      <alignment horizontal="center"/>
    </xf>
    <xf numFmtId="0" fontId="12" fillId="0" borderId="8" xfId="3" applyFont="1" applyBorder="1" applyProtection="1"/>
    <xf numFmtId="3" fontId="7" fillId="0" borderId="8" xfId="3" applyNumberFormat="1" applyFont="1" applyBorder="1" applyAlignment="1" applyProtection="1">
      <alignment horizontal="right"/>
      <protection locked="0"/>
    </xf>
    <xf numFmtId="49" fontId="7" fillId="0" borderId="40" xfId="3" applyNumberFormat="1" applyFont="1" applyBorder="1" applyAlignment="1" applyProtection="1">
      <alignment horizontal="center"/>
    </xf>
    <xf numFmtId="0" fontId="12" fillId="0" borderId="40" xfId="3" applyFont="1" applyBorder="1" applyProtection="1"/>
    <xf numFmtId="0" fontId="7" fillId="0" borderId="7" xfId="3" applyFont="1" applyBorder="1" applyProtection="1"/>
    <xf numFmtId="49" fontId="7" fillId="0" borderId="9" xfId="3" applyNumberFormat="1" applyFont="1" applyBorder="1" applyAlignment="1" applyProtection="1">
      <alignment horizontal="center"/>
    </xf>
    <xf numFmtId="0" fontId="7" fillId="0" borderId="9" xfId="3" applyFont="1" applyBorder="1" applyProtection="1"/>
    <xf numFmtId="49" fontId="7" fillId="0" borderId="24" xfId="3" applyNumberFormat="1" applyFont="1" applyBorder="1" applyAlignment="1" applyProtection="1">
      <alignment horizontal="center"/>
    </xf>
    <xf numFmtId="164" fontId="7" fillId="0" borderId="7" xfId="3" applyNumberFormat="1" applyFont="1" applyBorder="1" applyAlignment="1" applyProtection="1">
      <alignment horizontal="center"/>
    </xf>
    <xf numFmtId="164" fontId="7" fillId="0" borderId="8" xfId="3" applyNumberFormat="1" applyFont="1" applyBorder="1" applyAlignment="1" applyProtection="1">
      <alignment horizontal="center"/>
    </xf>
    <xf numFmtId="164" fontId="7" fillId="0" borderId="9" xfId="3" applyNumberFormat="1" applyFont="1" applyBorder="1" applyAlignment="1" applyProtection="1">
      <alignment horizontal="center"/>
    </xf>
    <xf numFmtId="0" fontId="12" fillId="0" borderId="9" xfId="3" applyFont="1" applyBorder="1" applyProtection="1"/>
    <xf numFmtId="49" fontId="10" fillId="0" borderId="8" xfId="3" applyNumberFormat="1" applyFont="1" applyBorder="1" applyAlignment="1" applyProtection="1">
      <alignment horizontal="center"/>
    </xf>
    <xf numFmtId="0" fontId="12" fillId="0" borderId="6" xfId="3" applyFont="1" applyBorder="1" applyAlignment="1" applyProtection="1">
      <alignment horizontal="center"/>
    </xf>
    <xf numFmtId="0" fontId="12" fillId="0" borderId="8" xfId="3" applyFont="1" applyBorder="1" applyAlignment="1" applyProtection="1">
      <alignment horizontal="center"/>
    </xf>
    <xf numFmtId="0" fontId="12" fillId="0" borderId="9" xfId="3" applyFont="1" applyBorder="1" applyAlignment="1" applyProtection="1">
      <alignment horizontal="center"/>
    </xf>
    <xf numFmtId="0" fontId="12" fillId="0" borderId="8" xfId="3" applyFont="1" applyBorder="1" applyAlignment="1" applyProtection="1"/>
    <xf numFmtId="166" fontId="9" fillId="3" borderId="1" xfId="0" applyNumberFormat="1" applyFont="1" applyFill="1" applyBorder="1" applyAlignment="1" applyProtection="1">
      <alignment horizontal="right" vertical="center"/>
    </xf>
    <xf numFmtId="164" fontId="12" fillId="0" borderId="8" xfId="3" applyNumberFormat="1" applyFont="1" applyBorder="1" applyProtection="1"/>
    <xf numFmtId="164" fontId="7" fillId="0" borderId="43" xfId="3" applyNumberFormat="1" applyFont="1" applyBorder="1" applyAlignment="1" applyProtection="1">
      <alignment horizontal="right"/>
      <protection locked="0"/>
    </xf>
    <xf numFmtId="0" fontId="8" fillId="0" borderId="18" xfId="3" applyFont="1" applyBorder="1" applyProtection="1"/>
    <xf numFmtId="0" fontId="8" fillId="0" borderId="1" xfId="3" applyFont="1" applyBorder="1" applyProtection="1"/>
    <xf numFmtId="0" fontId="8" fillId="0" borderId="7" xfId="3" applyFont="1" applyBorder="1" applyProtection="1"/>
    <xf numFmtId="49" fontId="8" fillId="0" borderId="9" xfId="3" applyNumberFormat="1" applyFont="1" applyBorder="1" applyAlignment="1" applyProtection="1">
      <alignment horizontal="center"/>
    </xf>
    <xf numFmtId="0" fontId="8" fillId="0" borderId="9" xfId="3" applyFont="1" applyBorder="1" applyProtection="1"/>
    <xf numFmtId="0" fontId="23" fillId="0" borderId="0" xfId="0" applyFont="1" applyFill="1"/>
    <xf numFmtId="165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3" fontId="4" fillId="0" borderId="21" xfId="3" applyNumberFormat="1" applyFont="1" applyBorder="1" applyAlignment="1" applyProtection="1">
      <alignment horizontal="right"/>
    </xf>
    <xf numFmtId="3" fontId="4" fillId="0" borderId="28" xfId="3" applyNumberFormat="1" applyFont="1" applyBorder="1" applyAlignment="1" applyProtection="1">
      <alignment horizontal="right"/>
    </xf>
    <xf numFmtId="3" fontId="4" fillId="0" borderId="25" xfId="3" applyNumberFormat="1" applyFont="1" applyBorder="1" applyAlignment="1" applyProtection="1">
      <alignment horizontal="right"/>
    </xf>
    <xf numFmtId="3" fontId="4" fillId="0" borderId="1" xfId="3" applyNumberFormat="1" applyFont="1" applyBorder="1" applyAlignment="1" applyProtection="1">
      <alignment horizontal="right"/>
    </xf>
    <xf numFmtId="3" fontId="4" fillId="0" borderId="29" xfId="3" applyNumberFormat="1" applyFont="1" applyBorder="1" applyAlignment="1" applyProtection="1">
      <alignment horizontal="right"/>
    </xf>
    <xf numFmtId="3" fontId="4" fillId="0" borderId="5" xfId="3" applyNumberFormat="1" applyFont="1" applyBorder="1" applyAlignment="1" applyProtection="1">
      <alignment horizontal="right"/>
    </xf>
    <xf numFmtId="3" fontId="4" fillId="0" borderId="20" xfId="3" applyNumberFormat="1" applyFont="1" applyBorder="1" applyAlignment="1" applyProtection="1">
      <alignment horizontal="right"/>
    </xf>
    <xf numFmtId="3" fontId="6" fillId="0" borderId="39" xfId="1" applyNumberFormat="1" applyFont="1" applyBorder="1" applyAlignment="1" applyProtection="1">
      <alignment vertical="center"/>
    </xf>
    <xf numFmtId="3" fontId="4" fillId="0" borderId="18" xfId="3" applyNumberFormat="1" applyFont="1" applyBorder="1" applyAlignment="1" applyProtection="1">
      <alignment horizontal="right"/>
    </xf>
    <xf numFmtId="3" fontId="4" fillId="0" borderId="2" xfId="3" applyNumberFormat="1" applyFont="1" applyBorder="1" applyAlignment="1" applyProtection="1">
      <alignment horizontal="right"/>
    </xf>
    <xf numFmtId="3" fontId="4" fillId="0" borderId="5" xfId="3" applyNumberFormat="1" applyFont="1" applyBorder="1" applyAlignment="1" applyProtection="1">
      <alignment horizontal="right" vertical="center"/>
    </xf>
    <xf numFmtId="3" fontId="4" fillId="0" borderId="1" xfId="3" applyNumberFormat="1" applyFont="1" applyBorder="1" applyAlignment="1" applyProtection="1">
      <alignment horizontal="right" vertical="center"/>
    </xf>
    <xf numFmtId="3" fontId="6" fillId="0" borderId="10" xfId="1" applyNumberFormat="1" applyFont="1" applyBorder="1" applyAlignment="1" applyProtection="1">
      <alignment vertical="center"/>
    </xf>
    <xf numFmtId="3" fontId="4" fillId="0" borderId="26" xfId="3" applyNumberFormat="1" applyFont="1" applyBorder="1" applyAlignment="1" applyProtection="1">
      <alignment horizontal="right"/>
    </xf>
    <xf numFmtId="3" fontId="6" fillId="0" borderId="14" xfId="1" applyNumberFormat="1" applyFont="1" applyBorder="1" applyAlignment="1" applyProtection="1">
      <alignment vertical="center"/>
    </xf>
    <xf numFmtId="0" fontId="25" fillId="5" borderId="0" xfId="1" applyFont="1" applyFill="1" applyAlignment="1" applyProtection="1">
      <alignment vertical="center"/>
    </xf>
    <xf numFmtId="0" fontId="19" fillId="5" borderId="0" xfId="1" applyFont="1" applyFill="1" applyAlignment="1" applyProtection="1">
      <alignment vertical="center"/>
    </xf>
    <xf numFmtId="0" fontId="18" fillId="6" borderId="0" xfId="1" applyFont="1" applyFill="1" applyAlignment="1" applyProtection="1">
      <alignment vertical="center"/>
    </xf>
    <xf numFmtId="0" fontId="2" fillId="7" borderId="0" xfId="1" applyFont="1" applyFill="1" applyProtection="1"/>
    <xf numFmtId="0" fontId="1" fillId="7" borderId="0" xfId="1" applyFont="1" applyFill="1" applyProtection="1"/>
    <xf numFmtId="0" fontId="27" fillId="0" borderId="1" xfId="3" applyFont="1" applyBorder="1" applyProtection="1"/>
    <xf numFmtId="3" fontId="12" fillId="0" borderId="43" xfId="3" applyNumberFormat="1" applyFont="1" applyBorder="1" applyAlignment="1" applyProtection="1">
      <alignment horizontal="right"/>
      <protection locked="0"/>
    </xf>
    <xf numFmtId="3" fontId="12" fillId="0" borderId="8" xfId="3" applyNumberFormat="1" applyFont="1" applyBorder="1" applyAlignment="1" applyProtection="1">
      <alignment horizontal="right"/>
      <protection locked="0"/>
    </xf>
    <xf numFmtId="3" fontId="12" fillId="0" borderId="1" xfId="3" applyNumberFormat="1" applyFont="1" applyBorder="1" applyAlignment="1" applyProtection="1">
      <alignment horizontal="right"/>
      <protection locked="0"/>
    </xf>
    <xf numFmtId="3" fontId="12" fillId="0" borderId="29" xfId="3" applyNumberFormat="1" applyFont="1" applyBorder="1" applyAlignment="1" applyProtection="1">
      <alignment horizontal="right"/>
      <protection locked="0"/>
    </xf>
    <xf numFmtId="3" fontId="12" fillId="0" borderId="25" xfId="3" applyNumberFormat="1" applyFont="1" applyBorder="1" applyAlignment="1" applyProtection="1">
      <alignment horizontal="right"/>
      <protection locked="0"/>
    </xf>
    <xf numFmtId="3" fontId="12" fillId="0" borderId="6" xfId="3" applyNumberFormat="1" applyFont="1" applyBorder="1" applyAlignment="1" applyProtection="1">
      <alignment horizontal="right"/>
      <protection locked="0"/>
    </xf>
    <xf numFmtId="3" fontId="12" fillId="0" borderId="18" xfId="3" applyNumberFormat="1" applyFont="1" applyBorder="1" applyAlignment="1" applyProtection="1">
      <alignment horizontal="right"/>
      <protection locked="0"/>
    </xf>
    <xf numFmtId="3" fontId="12" fillId="0" borderId="5" xfId="3" applyNumberFormat="1" applyFont="1" applyBorder="1" applyAlignment="1" applyProtection="1">
      <alignment horizontal="right"/>
      <protection locked="0"/>
    </xf>
    <xf numFmtId="3" fontId="12" fillId="0" borderId="2" xfId="3" applyNumberFormat="1" applyFont="1" applyBorder="1" applyAlignment="1" applyProtection="1">
      <alignment horizontal="right"/>
      <protection locked="0"/>
    </xf>
    <xf numFmtId="3" fontId="12" fillId="0" borderId="7" xfId="3" applyNumberFormat="1" applyFont="1" applyBorder="1" applyAlignment="1" applyProtection="1">
      <alignment horizontal="right"/>
      <protection locked="0"/>
    </xf>
    <xf numFmtId="3" fontId="12" fillId="0" borderId="40" xfId="3" applyNumberFormat="1" applyFont="1" applyBorder="1" applyAlignment="1" applyProtection="1">
      <alignment horizontal="right"/>
      <protection locked="0"/>
    </xf>
    <xf numFmtId="3" fontId="12" fillId="0" borderId="22" xfId="3" applyNumberFormat="1" applyFont="1" applyBorder="1" applyAlignment="1" applyProtection="1">
      <alignment horizontal="right"/>
      <protection locked="0"/>
    </xf>
    <xf numFmtId="3" fontId="12" fillId="0" borderId="41" xfId="3" applyNumberFormat="1" applyFont="1" applyBorder="1" applyAlignment="1" applyProtection="1">
      <alignment horizontal="right"/>
      <protection locked="0"/>
    </xf>
    <xf numFmtId="3" fontId="12" fillId="0" borderId="9" xfId="3" applyNumberFormat="1" applyFont="1" applyBorder="1" applyAlignment="1" applyProtection="1">
      <alignment horizontal="right"/>
      <protection locked="0"/>
    </xf>
    <xf numFmtId="3" fontId="12" fillId="0" borderId="21" xfId="3" applyNumberFormat="1" applyFont="1" applyBorder="1" applyAlignment="1" applyProtection="1">
      <alignment horizontal="right"/>
      <protection locked="0"/>
    </xf>
    <xf numFmtId="3" fontId="27" fillId="0" borderId="8" xfId="3" applyNumberFormat="1" applyFont="1" applyBorder="1" applyAlignment="1" applyProtection="1">
      <alignment horizontal="right"/>
      <protection locked="0"/>
    </xf>
    <xf numFmtId="3" fontId="12" fillId="0" borderId="23" xfId="3" applyNumberFormat="1" applyFont="1" applyBorder="1" applyAlignment="1" applyProtection="1">
      <alignment horizontal="right"/>
      <protection locked="0"/>
    </xf>
    <xf numFmtId="3" fontId="12" fillId="0" borderId="28" xfId="3" applyNumberFormat="1" applyFont="1" applyBorder="1" applyAlignment="1" applyProtection="1">
      <alignment horizontal="right"/>
      <protection locked="0"/>
    </xf>
    <xf numFmtId="3" fontId="12" fillId="0" borderId="10" xfId="3" applyNumberFormat="1" applyFont="1" applyBorder="1" applyAlignment="1" applyProtection="1">
      <alignment horizontal="right"/>
      <protection locked="0"/>
    </xf>
    <xf numFmtId="3" fontId="4" fillId="0" borderId="1" xfId="3" applyNumberFormat="1" applyFont="1" applyBorder="1" applyAlignment="1" applyProtection="1"/>
    <xf numFmtId="3" fontId="12" fillId="0" borderId="42" xfId="3" applyNumberFormat="1" applyFont="1" applyBorder="1" applyAlignment="1" applyProtection="1">
      <alignment horizontal="right"/>
      <protection locked="0"/>
    </xf>
    <xf numFmtId="3" fontId="12" fillId="0" borderId="24" xfId="3" applyNumberFormat="1" applyFont="1" applyBorder="1" applyAlignment="1" applyProtection="1">
      <alignment horizontal="right"/>
      <protection locked="0"/>
    </xf>
    <xf numFmtId="49" fontId="7" fillId="0" borderId="0" xfId="3" applyNumberFormat="1" applyFont="1" applyBorder="1" applyAlignment="1" applyProtection="1">
      <alignment horizontal="center"/>
    </xf>
    <xf numFmtId="49" fontId="7" fillId="0" borderId="45" xfId="3" applyNumberFormat="1" applyFont="1" applyBorder="1" applyAlignment="1" applyProtection="1">
      <alignment horizontal="center"/>
    </xf>
    <xf numFmtId="49" fontId="7" fillId="0" borderId="44" xfId="3" applyNumberFormat="1" applyFont="1" applyBorder="1" applyAlignment="1" applyProtection="1">
      <alignment horizontal="center"/>
    </xf>
    <xf numFmtId="0" fontId="7" fillId="0" borderId="2" xfId="3" applyFont="1" applyBorder="1" applyProtection="1"/>
    <xf numFmtId="3" fontId="7" fillId="0" borderId="25" xfId="3" applyNumberFormat="1" applyFont="1" applyBorder="1" applyAlignment="1" applyProtection="1">
      <alignment horizontal="right"/>
    </xf>
    <xf numFmtId="3" fontId="7" fillId="0" borderId="45" xfId="3" applyNumberFormat="1" applyFont="1" applyBorder="1" applyAlignment="1" applyProtection="1">
      <alignment horizontal="right"/>
    </xf>
    <xf numFmtId="3" fontId="7" fillId="0" borderId="25" xfId="3" applyNumberFormat="1" applyFont="1" applyBorder="1" applyAlignment="1" applyProtection="1">
      <alignment horizontal="right"/>
      <protection locked="0"/>
    </xf>
    <xf numFmtId="1" fontId="19" fillId="0" borderId="1" xfId="1" applyNumberFormat="1" applyFont="1" applyBorder="1" applyAlignment="1" applyProtection="1">
      <alignment horizontal="center"/>
    </xf>
    <xf numFmtId="0" fontId="28" fillId="8" borderId="0" xfId="0" applyFont="1" applyFill="1"/>
    <xf numFmtId="0" fontId="2" fillId="0" borderId="0" xfId="1" applyFont="1" applyBorder="1" applyAlignment="1" applyProtection="1">
      <alignment horizontal="center" vertical="top" wrapText="1"/>
    </xf>
    <xf numFmtId="0" fontId="19" fillId="0" borderId="0" xfId="1" applyFont="1" applyBorder="1" applyAlignment="1" applyProtection="1">
      <alignment horizontal="center" vertical="top"/>
    </xf>
    <xf numFmtId="0" fontId="21" fillId="0" borderId="0" xfId="1" applyFont="1" applyFill="1" applyBorder="1" applyAlignment="1" applyProtection="1">
      <alignment horizontal="center" vertical="center" wrapText="1"/>
    </xf>
    <xf numFmtId="0" fontId="20" fillId="4" borderId="0" xfId="1" applyFont="1" applyFill="1" applyBorder="1" applyAlignment="1" applyProtection="1">
      <alignment horizontal="left" vertical="center"/>
      <protection locked="0"/>
    </xf>
    <xf numFmtId="164" fontId="5" fillId="0" borderId="3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5" fillId="0" borderId="10" xfId="1" applyFont="1" applyFill="1" applyBorder="1" applyAlignment="1" applyProtection="1">
      <alignment horizontal="center" vertical="center"/>
    </xf>
    <xf numFmtId="0" fontId="4" fillId="0" borderId="33" xfId="3" applyFont="1" applyBorder="1" applyAlignment="1" applyProtection="1">
      <alignment horizontal="center" vertical="center"/>
    </xf>
    <xf numFmtId="0" fontId="4" fillId="0" borderId="16" xfId="3" applyFont="1" applyBorder="1" applyAlignment="1" applyProtection="1">
      <alignment horizontal="center" vertical="center"/>
    </xf>
    <xf numFmtId="0" fontId="4" fillId="0" borderId="17" xfId="3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/>
    </xf>
    <xf numFmtId="0" fontId="2" fillId="7" borderId="0" xfId="1" applyFont="1" applyFill="1" applyAlignment="1" applyProtection="1">
      <alignment horizontal="left" vertical="center"/>
    </xf>
    <xf numFmtId="0" fontId="2" fillId="7" borderId="0" xfId="1" applyFont="1" applyFill="1" applyAlignment="1" applyProtection="1">
      <alignment horizontal="left"/>
    </xf>
    <xf numFmtId="0" fontId="2" fillId="7" borderId="0" xfId="1" applyFont="1" applyFill="1" applyAlignment="1" applyProtection="1">
      <alignment horizontal="left" vertical="top" wrapText="1"/>
    </xf>
    <xf numFmtId="0" fontId="2" fillId="7" borderId="0" xfId="1" applyFont="1" applyFill="1" applyAlignment="1" applyProtection="1">
      <alignment horizontal="left" wrapText="1"/>
    </xf>
    <xf numFmtId="0" fontId="2" fillId="7" borderId="0" xfId="1" applyFont="1" applyFill="1" applyAlignment="1" applyProtection="1">
      <alignment horizontal="left" vertical="center" wrapText="1"/>
    </xf>
  </cellXfs>
  <cellStyles count="4">
    <cellStyle name="Normal" xfId="0" builtinId="0"/>
    <cellStyle name="Normal_2006 Detaylı Hes.Planı (01-08-2005)" xfId="2"/>
    <cellStyle name="Normal_bütçe2011şablon" xfId="1"/>
    <cellStyle name="Normal_Sayf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 Klasik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0"/>
  <sheetViews>
    <sheetView showGridLines="0" tabSelected="1" topLeftCell="A2" zoomScaleNormal="100" workbookViewId="0">
      <selection activeCell="A2" sqref="A2:H2"/>
    </sheetView>
  </sheetViews>
  <sheetFormatPr defaultRowHeight="14.25" x14ac:dyDescent="0.2"/>
  <cols>
    <col min="1" max="1" width="3.125" bestFit="1" customWidth="1"/>
    <col min="2" max="2" width="2.75" bestFit="1" customWidth="1"/>
    <col min="3" max="3" width="2.875" customWidth="1"/>
    <col min="4" max="4" width="3.125" bestFit="1" customWidth="1"/>
    <col min="5" max="5" width="44.625" customWidth="1"/>
    <col min="6" max="8" width="11" customWidth="1"/>
    <col min="9" max="9" width="3.125" customWidth="1"/>
    <col min="12" max="12" width="72.5" customWidth="1"/>
    <col min="16" max="16" width="17.75" customWidth="1"/>
  </cols>
  <sheetData>
    <row r="1" spans="1:16" s="114" customFormat="1" ht="54.75" hidden="1" customHeight="1" x14ac:dyDescent="0.2">
      <c r="A1" s="204" t="s">
        <v>227</v>
      </c>
      <c r="B1" s="205"/>
      <c r="C1" s="205"/>
      <c r="D1" s="205"/>
      <c r="E1" s="205"/>
      <c r="F1" s="205"/>
      <c r="G1" s="205"/>
      <c r="H1" s="205"/>
    </row>
    <row r="2" spans="1:16" s="114" customFormat="1" ht="16.5" customHeight="1" x14ac:dyDescent="0.2">
      <c r="A2" s="217" t="s">
        <v>242</v>
      </c>
      <c r="B2" s="217"/>
      <c r="C2" s="217"/>
      <c r="D2" s="217"/>
      <c r="E2" s="217"/>
      <c r="F2" s="217"/>
      <c r="G2" s="217"/>
      <c r="H2" s="217"/>
    </row>
    <row r="3" spans="1:16" s="115" customFormat="1" ht="15.75" customHeight="1" x14ac:dyDescent="0.2">
      <c r="A3" s="206" t="s">
        <v>204</v>
      </c>
      <c r="B3" s="206"/>
      <c r="C3" s="207" t="s">
        <v>232</v>
      </c>
      <c r="D3" s="207"/>
      <c r="E3" s="207"/>
      <c r="F3" s="207"/>
      <c r="G3" s="207"/>
      <c r="H3" s="207"/>
    </row>
    <row r="4" spans="1:16" s="114" customFormat="1" ht="15" x14ac:dyDescent="0.25">
      <c r="A4" s="116" t="s">
        <v>0</v>
      </c>
      <c r="B4" s="117" t="s">
        <v>1</v>
      </c>
      <c r="C4" s="117" t="s">
        <v>2</v>
      </c>
      <c r="D4" s="118" t="s">
        <v>205</v>
      </c>
      <c r="E4" s="119"/>
      <c r="F4" s="202" t="s">
        <v>239</v>
      </c>
      <c r="G4" s="202" t="s">
        <v>240</v>
      </c>
      <c r="H4" s="202" t="s">
        <v>241</v>
      </c>
      <c r="J4" s="167" t="s">
        <v>228</v>
      </c>
      <c r="K4" s="168"/>
      <c r="L4" s="168"/>
      <c r="M4" s="168"/>
      <c r="N4" s="168"/>
      <c r="O4" s="168"/>
      <c r="P4" s="168"/>
    </row>
    <row r="5" spans="1:16" ht="15.75" x14ac:dyDescent="0.2">
      <c r="A5" s="208">
        <v>3</v>
      </c>
      <c r="B5" s="209"/>
      <c r="C5" s="209"/>
      <c r="D5" s="210"/>
      <c r="E5" s="2" t="s">
        <v>162</v>
      </c>
      <c r="F5" s="120">
        <f>SUM(F6:F17)</f>
        <v>0</v>
      </c>
      <c r="G5" s="120">
        <f t="shared" ref="G5:H5" si="0">SUM(G6:G17)</f>
        <v>0</v>
      </c>
      <c r="H5" s="120">
        <f t="shared" si="0"/>
        <v>0</v>
      </c>
      <c r="J5" s="169"/>
      <c r="K5" s="169"/>
      <c r="L5" s="169"/>
      <c r="M5" s="169"/>
      <c r="N5" s="169"/>
      <c r="O5" s="169"/>
      <c r="P5" s="169"/>
    </row>
    <row r="6" spans="1:16" ht="14.25" customHeight="1" x14ac:dyDescent="0.2">
      <c r="A6" s="133">
        <v>3</v>
      </c>
      <c r="B6" s="133">
        <v>1</v>
      </c>
      <c r="C6" s="123"/>
      <c r="D6" s="123"/>
      <c r="E6" s="124" t="s">
        <v>207</v>
      </c>
      <c r="F6" s="173"/>
      <c r="G6" s="174">
        <f t="shared" ref="G6:H6" si="1">ROUND(F6*1.1,0)</f>
        <v>0</v>
      </c>
      <c r="H6" s="174">
        <f t="shared" si="1"/>
        <v>0</v>
      </c>
      <c r="J6" s="170" t="s">
        <v>229</v>
      </c>
      <c r="K6" s="170"/>
      <c r="L6" s="170"/>
      <c r="M6" s="170"/>
      <c r="N6" s="170"/>
      <c r="O6" s="170"/>
      <c r="P6" s="170"/>
    </row>
    <row r="7" spans="1:16" ht="14.25" customHeight="1" x14ac:dyDescent="0.2">
      <c r="A7" s="133">
        <v>3</v>
      </c>
      <c r="B7" s="133">
        <v>2</v>
      </c>
      <c r="C7" s="123"/>
      <c r="D7" s="123"/>
      <c r="E7" s="124" t="s">
        <v>208</v>
      </c>
      <c r="F7" s="173"/>
      <c r="G7" s="174">
        <f t="shared" ref="G7:H7" si="2">ROUND(F7*1.1,0)</f>
        <v>0</v>
      </c>
      <c r="H7" s="174">
        <f t="shared" si="2"/>
        <v>0</v>
      </c>
      <c r="I7" s="1"/>
      <c r="J7" s="170"/>
      <c r="K7" s="170"/>
      <c r="L7" s="170"/>
      <c r="M7" s="170"/>
      <c r="N7" s="170"/>
      <c r="O7" s="170"/>
      <c r="P7" s="170"/>
    </row>
    <row r="8" spans="1:16" ht="14.25" customHeight="1" x14ac:dyDescent="0.2">
      <c r="A8" s="133">
        <v>3</v>
      </c>
      <c r="B8" s="133">
        <v>3</v>
      </c>
      <c r="C8" s="123"/>
      <c r="D8" s="123"/>
      <c r="E8" s="124" t="s">
        <v>209</v>
      </c>
      <c r="F8" s="173"/>
      <c r="G8" s="174">
        <f t="shared" ref="G8:H8" si="3">ROUND(F8*1.1,0)</f>
        <v>0</v>
      </c>
      <c r="H8" s="174">
        <f t="shared" si="3"/>
        <v>0</v>
      </c>
      <c r="I8" s="1"/>
      <c r="J8" s="170" t="s">
        <v>236</v>
      </c>
      <c r="K8" s="170"/>
      <c r="L8" s="170"/>
      <c r="M8" s="170"/>
      <c r="N8" s="170"/>
      <c r="O8" s="170"/>
      <c r="P8" s="170"/>
    </row>
    <row r="9" spans="1:16" ht="14.25" customHeight="1" x14ac:dyDescent="0.2">
      <c r="A9" s="133">
        <v>3</v>
      </c>
      <c r="B9" s="133">
        <v>4</v>
      </c>
      <c r="C9" s="123"/>
      <c r="D9" s="123"/>
      <c r="E9" s="124" t="s">
        <v>210</v>
      </c>
      <c r="F9" s="173"/>
      <c r="G9" s="174">
        <f t="shared" ref="G9:H9" si="4">ROUND(F9*1.1,0)</f>
        <v>0</v>
      </c>
      <c r="H9" s="174">
        <f t="shared" si="4"/>
        <v>0</v>
      </c>
      <c r="I9" s="1"/>
      <c r="J9" s="171"/>
      <c r="K9" s="171"/>
      <c r="L9" s="171"/>
      <c r="M9" s="171"/>
      <c r="N9" s="171"/>
      <c r="O9" s="171"/>
      <c r="P9" s="171"/>
    </row>
    <row r="10" spans="1:16" ht="14.25" customHeight="1" x14ac:dyDescent="0.2">
      <c r="A10" s="133">
        <v>3</v>
      </c>
      <c r="B10" s="133">
        <v>5</v>
      </c>
      <c r="C10" s="123"/>
      <c r="D10" s="123"/>
      <c r="E10" s="124" t="s">
        <v>211</v>
      </c>
      <c r="F10" s="173"/>
      <c r="G10" s="174">
        <f t="shared" ref="G10:H10" si="5">ROUND(F10*1.1,0)</f>
        <v>0</v>
      </c>
      <c r="H10" s="174">
        <f t="shared" si="5"/>
        <v>0</v>
      </c>
      <c r="I10" s="1"/>
      <c r="J10" s="170" t="s">
        <v>237</v>
      </c>
      <c r="K10" s="170"/>
      <c r="L10" s="170"/>
      <c r="M10" s="170"/>
      <c r="N10" s="170"/>
      <c r="O10" s="170"/>
      <c r="P10" s="170"/>
    </row>
    <row r="11" spans="1:16" ht="14.25" customHeight="1" x14ac:dyDescent="0.2">
      <c r="A11" s="133">
        <v>3</v>
      </c>
      <c r="B11" s="133">
        <v>6</v>
      </c>
      <c r="C11" s="123"/>
      <c r="D11" s="123"/>
      <c r="E11" s="124" t="s">
        <v>212</v>
      </c>
      <c r="F11" s="173"/>
      <c r="G11" s="174">
        <f t="shared" ref="G11:H11" si="6">ROUND(F11*1.1,0)</f>
        <v>0</v>
      </c>
      <c r="H11" s="174">
        <f t="shared" si="6"/>
        <v>0</v>
      </c>
      <c r="I11" s="1"/>
      <c r="J11" s="170"/>
      <c r="K11" s="170"/>
      <c r="L11" s="170"/>
      <c r="M11" s="170"/>
      <c r="N11" s="170"/>
      <c r="O11" s="170"/>
      <c r="P11" s="170"/>
    </row>
    <row r="12" spans="1:16" ht="14.25" customHeight="1" x14ac:dyDescent="0.2">
      <c r="A12" s="133">
        <v>3</v>
      </c>
      <c r="B12" s="133">
        <v>7</v>
      </c>
      <c r="C12" s="123"/>
      <c r="D12" s="123"/>
      <c r="E12" s="124" t="s">
        <v>213</v>
      </c>
      <c r="F12" s="173"/>
      <c r="G12" s="174">
        <f t="shared" ref="G12:H12" si="7">ROUND(F12*1.1,0)</f>
        <v>0</v>
      </c>
      <c r="H12" s="174">
        <f t="shared" si="7"/>
        <v>0</v>
      </c>
      <c r="I12" s="1"/>
      <c r="J12" s="226" t="s">
        <v>238</v>
      </c>
      <c r="K12" s="226"/>
      <c r="L12" s="226"/>
      <c r="M12" s="226"/>
      <c r="N12" s="226"/>
      <c r="O12" s="226"/>
      <c r="P12" s="226"/>
    </row>
    <row r="13" spans="1:16" ht="14.25" customHeight="1" x14ac:dyDescent="0.2">
      <c r="A13" s="133">
        <v>3</v>
      </c>
      <c r="B13" s="133">
        <v>9</v>
      </c>
      <c r="C13" s="123"/>
      <c r="D13" s="123"/>
      <c r="E13" s="124" t="s">
        <v>214</v>
      </c>
      <c r="F13" s="173"/>
      <c r="G13" s="174">
        <f t="shared" ref="G13:H13" si="8">ROUND(F13*1.1,0)</f>
        <v>0</v>
      </c>
      <c r="H13" s="174">
        <f t="shared" si="8"/>
        <v>0</v>
      </c>
      <c r="I13" s="1"/>
      <c r="J13" s="226"/>
      <c r="K13" s="226"/>
      <c r="L13" s="226"/>
      <c r="M13" s="226"/>
      <c r="N13" s="226"/>
      <c r="O13" s="226"/>
      <c r="P13" s="226"/>
    </row>
    <row r="14" spans="1:16" ht="14.25" customHeight="1" x14ac:dyDescent="0.2">
      <c r="A14" s="133">
        <v>3</v>
      </c>
      <c r="B14" s="133">
        <v>10</v>
      </c>
      <c r="C14" s="123"/>
      <c r="D14" s="123"/>
      <c r="E14" s="124" t="s">
        <v>215</v>
      </c>
      <c r="F14" s="173"/>
      <c r="G14" s="174">
        <f t="shared" ref="G14:H14" si="9">ROUND(F14*1.1,0)</f>
        <v>0</v>
      </c>
      <c r="H14" s="174">
        <f t="shared" si="9"/>
        <v>0</v>
      </c>
      <c r="I14" s="1"/>
      <c r="J14" s="227" t="s">
        <v>234</v>
      </c>
      <c r="K14" s="227"/>
      <c r="L14" s="227"/>
      <c r="M14" s="227"/>
      <c r="N14" s="227"/>
      <c r="O14" s="227"/>
      <c r="P14" s="227"/>
    </row>
    <row r="15" spans="1:16" ht="14.25" customHeight="1" x14ac:dyDescent="0.2">
      <c r="A15" s="133">
        <v>3</v>
      </c>
      <c r="B15" s="133">
        <v>11</v>
      </c>
      <c r="C15" s="123"/>
      <c r="D15" s="123"/>
      <c r="E15" s="124" t="s">
        <v>216</v>
      </c>
      <c r="F15" s="173"/>
      <c r="G15" s="174">
        <f t="shared" ref="G15:H16" si="10">ROUND(F15*1.1,0)</f>
        <v>0</v>
      </c>
      <c r="H15" s="174">
        <f t="shared" si="10"/>
        <v>0</v>
      </c>
      <c r="I15" s="1"/>
      <c r="J15" s="227"/>
      <c r="K15" s="227"/>
      <c r="L15" s="227"/>
      <c r="M15" s="227"/>
      <c r="N15" s="227"/>
      <c r="O15" s="227"/>
      <c r="P15" s="227"/>
    </row>
    <row r="16" spans="1:16" ht="14.25" customHeight="1" x14ac:dyDescent="0.2">
      <c r="A16" s="133">
        <v>3</v>
      </c>
      <c r="B16" s="133">
        <v>12</v>
      </c>
      <c r="C16" s="123"/>
      <c r="D16" s="123"/>
      <c r="E16" s="124" t="s">
        <v>217</v>
      </c>
      <c r="F16" s="173"/>
      <c r="G16" s="174">
        <f t="shared" si="10"/>
        <v>0</v>
      </c>
      <c r="H16" s="174">
        <f t="shared" si="10"/>
        <v>0</v>
      </c>
      <c r="I16" s="1"/>
      <c r="J16" s="170"/>
      <c r="K16" s="170"/>
      <c r="L16" s="170"/>
      <c r="M16" s="170"/>
      <c r="N16" s="170"/>
      <c r="O16" s="170"/>
      <c r="P16" s="170"/>
    </row>
    <row r="17" spans="1:16" ht="14.25" customHeight="1" x14ac:dyDescent="0.2">
      <c r="A17" s="133">
        <v>3</v>
      </c>
      <c r="B17" s="133">
        <v>99</v>
      </c>
      <c r="C17" s="123"/>
      <c r="D17" s="123"/>
      <c r="E17" s="124" t="s">
        <v>231</v>
      </c>
      <c r="F17" s="173"/>
      <c r="G17" s="174">
        <f t="shared" ref="G17:H17" si="11">ROUND(F17*1.1,0)</f>
        <v>0</v>
      </c>
      <c r="H17" s="174">
        <f t="shared" si="11"/>
        <v>0</v>
      </c>
      <c r="I17" s="1"/>
      <c r="J17" s="227" t="s">
        <v>235</v>
      </c>
      <c r="K17" s="227"/>
      <c r="L17" s="227"/>
      <c r="M17" s="227"/>
      <c r="N17" s="227"/>
      <c r="O17" s="227"/>
      <c r="P17" s="227"/>
    </row>
    <row r="18" spans="1:16" ht="14.25" customHeight="1" x14ac:dyDescent="0.2">
      <c r="A18" s="214">
        <v>4</v>
      </c>
      <c r="B18" s="215"/>
      <c r="C18" s="215"/>
      <c r="D18" s="216"/>
      <c r="E18" s="4" t="s">
        <v>163</v>
      </c>
      <c r="F18" s="120">
        <f>F19+F20+F21+F22+F23</f>
        <v>0</v>
      </c>
      <c r="G18" s="120">
        <f>G19+G20+G21+G22+G23</f>
        <v>0</v>
      </c>
      <c r="H18" s="120">
        <f>H19+H20+H21+H22+H23</f>
        <v>0</v>
      </c>
      <c r="I18" s="1"/>
      <c r="J18" s="227"/>
      <c r="K18" s="227"/>
      <c r="L18" s="227"/>
      <c r="M18" s="227"/>
      <c r="N18" s="227"/>
      <c r="O18" s="227"/>
      <c r="P18" s="227"/>
    </row>
    <row r="19" spans="1:16" x14ac:dyDescent="0.2">
      <c r="A19" s="142" t="s">
        <v>3</v>
      </c>
      <c r="B19" s="143">
        <v>1</v>
      </c>
      <c r="C19" s="125"/>
      <c r="D19" s="125"/>
      <c r="E19" s="124" t="s">
        <v>218</v>
      </c>
      <c r="F19" s="173"/>
      <c r="G19" s="174">
        <f t="shared" ref="G19:H19" si="12">ROUND(F19*1.1,0)</f>
        <v>0</v>
      </c>
      <c r="H19" s="174">
        <f t="shared" si="12"/>
        <v>0</v>
      </c>
      <c r="I19" s="1"/>
      <c r="J19" s="227"/>
      <c r="K19" s="227"/>
      <c r="L19" s="227"/>
      <c r="M19" s="227"/>
      <c r="N19" s="227"/>
      <c r="O19" s="227"/>
      <c r="P19" s="227"/>
    </row>
    <row r="20" spans="1:16" ht="14.25" customHeight="1" x14ac:dyDescent="0.2">
      <c r="A20" s="142" t="s">
        <v>3</v>
      </c>
      <c r="B20" s="143">
        <v>2</v>
      </c>
      <c r="C20" s="125"/>
      <c r="D20" s="125"/>
      <c r="E20" s="124" t="s">
        <v>219</v>
      </c>
      <c r="F20" s="173"/>
      <c r="G20" s="174">
        <f t="shared" ref="G20:H20" si="13">ROUND(F20*1.1,0)</f>
        <v>0</v>
      </c>
      <c r="H20" s="174">
        <f t="shared" si="13"/>
        <v>0</v>
      </c>
      <c r="I20" s="1"/>
      <c r="J20" s="225" t="s">
        <v>230</v>
      </c>
      <c r="K20" s="225"/>
      <c r="L20" s="225"/>
      <c r="M20" s="225"/>
      <c r="N20" s="225"/>
      <c r="O20" s="225"/>
      <c r="P20" s="225"/>
    </row>
    <row r="21" spans="1:16" x14ac:dyDescent="0.2">
      <c r="A21" s="142" t="s">
        <v>3</v>
      </c>
      <c r="B21" s="143">
        <v>3</v>
      </c>
      <c r="C21" s="125"/>
      <c r="D21" s="125"/>
      <c r="E21" s="124" t="s">
        <v>220</v>
      </c>
      <c r="F21" s="173"/>
      <c r="G21" s="174">
        <f t="shared" ref="G21:H21" si="14">ROUND(F21*1.1,0)</f>
        <v>0</v>
      </c>
      <c r="H21" s="174">
        <f t="shared" si="14"/>
        <v>0</v>
      </c>
      <c r="I21" s="1"/>
      <c r="J21" s="170"/>
      <c r="K21" s="170"/>
      <c r="L21" s="170"/>
      <c r="M21" s="170"/>
      <c r="N21" s="170"/>
      <c r="O21" s="170"/>
      <c r="P21" s="170"/>
    </row>
    <row r="22" spans="1:16" ht="14.25" customHeight="1" x14ac:dyDescent="0.2">
      <c r="A22" s="142" t="s">
        <v>3</v>
      </c>
      <c r="B22" s="143">
        <v>4</v>
      </c>
      <c r="C22" s="125"/>
      <c r="D22" s="125"/>
      <c r="E22" s="124" t="s">
        <v>221</v>
      </c>
      <c r="F22" s="173"/>
      <c r="G22" s="174">
        <f t="shared" ref="G22:H22" si="15">ROUND(F22*1.1,0)</f>
        <v>0</v>
      </c>
      <c r="H22" s="174">
        <f t="shared" si="15"/>
        <v>0</v>
      </c>
      <c r="I22" s="1"/>
      <c r="J22" s="228" t="s">
        <v>233</v>
      </c>
      <c r="K22" s="228"/>
      <c r="L22" s="228"/>
      <c r="M22" s="228"/>
      <c r="N22" s="228"/>
      <c r="O22" s="228"/>
      <c r="P22" s="228"/>
    </row>
    <row r="23" spans="1:16" x14ac:dyDescent="0.2">
      <c r="A23" s="142" t="s">
        <v>3</v>
      </c>
      <c r="B23" s="143">
        <v>5</v>
      </c>
      <c r="C23" s="125"/>
      <c r="D23" s="125"/>
      <c r="E23" s="124" t="s">
        <v>222</v>
      </c>
      <c r="F23" s="173"/>
      <c r="G23" s="174">
        <f t="shared" ref="G23:H23" si="16">ROUND(F23*1.1,0)</f>
        <v>0</v>
      </c>
      <c r="H23" s="174">
        <f t="shared" si="16"/>
        <v>0</v>
      </c>
      <c r="I23" s="1"/>
      <c r="J23" s="228"/>
      <c r="K23" s="228"/>
      <c r="L23" s="228"/>
      <c r="M23" s="228"/>
      <c r="N23" s="228"/>
      <c r="O23" s="228"/>
      <c r="P23" s="228"/>
    </row>
    <row r="24" spans="1:16" ht="27" customHeight="1" x14ac:dyDescent="0.2">
      <c r="A24" s="208">
        <v>8</v>
      </c>
      <c r="B24" s="209"/>
      <c r="C24" s="209"/>
      <c r="D24" s="210"/>
      <c r="E24" s="2" t="s">
        <v>165</v>
      </c>
      <c r="F24" s="120">
        <f>F25</f>
        <v>0</v>
      </c>
      <c r="G24" s="120">
        <f t="shared" ref="G24:H24" si="17">G25</f>
        <v>0</v>
      </c>
      <c r="H24" s="120">
        <f t="shared" si="17"/>
        <v>0</v>
      </c>
      <c r="I24" s="1"/>
      <c r="J24" s="224"/>
      <c r="K24" s="224"/>
      <c r="L24" s="224"/>
      <c r="M24" s="224"/>
      <c r="N24" s="224"/>
      <c r="O24" s="224"/>
      <c r="P24" s="224"/>
    </row>
    <row r="25" spans="1:16" ht="25.5" x14ac:dyDescent="0.2">
      <c r="A25" s="3">
        <v>8</v>
      </c>
      <c r="B25" s="3">
        <v>1</v>
      </c>
      <c r="C25" s="3"/>
      <c r="D25" s="3"/>
      <c r="E25" s="151" t="s">
        <v>4</v>
      </c>
      <c r="F25" s="150"/>
      <c r="G25" s="150">
        <f>ROUND(F25*1.1,0)</f>
        <v>0</v>
      </c>
      <c r="H25" s="150">
        <f>ROUND(G25*1.1,0)</f>
        <v>0</v>
      </c>
      <c r="I25" s="1"/>
      <c r="J25" s="224"/>
      <c r="K25" s="224"/>
      <c r="L25" s="224"/>
      <c r="M25" s="224"/>
      <c r="N25" s="224"/>
      <c r="O25" s="224"/>
      <c r="P25" s="224"/>
    </row>
    <row r="26" spans="1:16" ht="14.25" customHeight="1" x14ac:dyDescent="0.25">
      <c r="A26" s="208">
        <v>9</v>
      </c>
      <c r="B26" s="209"/>
      <c r="C26" s="209"/>
      <c r="D26" s="210"/>
      <c r="E26" s="2" t="s">
        <v>164</v>
      </c>
      <c r="F26" s="120">
        <f>F27+F28+F29+F30+F31</f>
        <v>0</v>
      </c>
      <c r="G26" s="120">
        <f>G27+G28+G29+G30+G31</f>
        <v>0</v>
      </c>
      <c r="H26" s="120">
        <f>H27+H28+H29+H30+H31</f>
        <v>0</v>
      </c>
      <c r="I26" s="1"/>
      <c r="J26" s="203" t="s">
        <v>243</v>
      </c>
      <c r="K26" s="203"/>
      <c r="L26" s="203"/>
      <c r="M26" s="203"/>
      <c r="N26" s="203"/>
    </row>
    <row r="27" spans="1:16" ht="14.25" customHeight="1" x14ac:dyDescent="0.2">
      <c r="A27" s="142">
        <v>9</v>
      </c>
      <c r="B27" s="143">
        <v>1</v>
      </c>
      <c r="C27" s="125"/>
      <c r="D27" s="125"/>
      <c r="E27" s="124" t="s">
        <v>223</v>
      </c>
      <c r="F27" s="173"/>
      <c r="G27" s="174">
        <f t="shared" ref="G27:H27" si="18">ROUND(F27*1.1,0)</f>
        <v>0</v>
      </c>
      <c r="H27" s="174">
        <f t="shared" si="18"/>
        <v>0</v>
      </c>
      <c r="I27" s="1"/>
    </row>
    <row r="28" spans="1:16" ht="14.25" customHeight="1" x14ac:dyDescent="0.2">
      <c r="A28" s="142">
        <v>9</v>
      </c>
      <c r="B28" s="143">
        <v>2</v>
      </c>
      <c r="C28" s="125"/>
      <c r="D28" s="125"/>
      <c r="E28" s="124" t="s">
        <v>224</v>
      </c>
      <c r="F28" s="173"/>
      <c r="G28" s="174">
        <f t="shared" ref="G28:H28" si="19">ROUND(F28*1.1,0)</f>
        <v>0</v>
      </c>
      <c r="H28" s="174">
        <f t="shared" si="19"/>
        <v>0</v>
      </c>
      <c r="I28" s="1"/>
    </row>
    <row r="29" spans="1:16" ht="14.25" customHeight="1" x14ac:dyDescent="0.2">
      <c r="A29" s="142">
        <v>9</v>
      </c>
      <c r="B29" s="143">
        <v>3</v>
      </c>
      <c r="C29" s="125"/>
      <c r="D29" s="125"/>
      <c r="E29" s="124" t="s">
        <v>225</v>
      </c>
      <c r="F29" s="173"/>
      <c r="G29" s="174">
        <f t="shared" ref="G29:H29" si="20">ROUND(F29*1.1,0)</f>
        <v>0</v>
      </c>
      <c r="H29" s="174">
        <f t="shared" si="20"/>
        <v>0</v>
      </c>
      <c r="I29" s="1"/>
    </row>
    <row r="30" spans="1:16" ht="14.25" customHeight="1" x14ac:dyDescent="0.2">
      <c r="A30" s="142">
        <v>9</v>
      </c>
      <c r="B30" s="143">
        <v>4</v>
      </c>
      <c r="C30" s="125"/>
      <c r="D30" s="125"/>
      <c r="E30" s="124" t="s">
        <v>5</v>
      </c>
      <c r="F30" s="173"/>
      <c r="G30" s="174">
        <f t="shared" ref="G30:H30" si="21">ROUND(F30*1.1,0)</f>
        <v>0</v>
      </c>
      <c r="H30" s="174">
        <f t="shared" si="21"/>
        <v>0</v>
      </c>
      <c r="I30" s="1"/>
    </row>
    <row r="31" spans="1:16" x14ac:dyDescent="0.2">
      <c r="A31" s="142">
        <v>9</v>
      </c>
      <c r="B31" s="143">
        <v>9</v>
      </c>
      <c r="C31" s="125"/>
      <c r="D31" s="125"/>
      <c r="E31" s="124" t="s">
        <v>226</v>
      </c>
      <c r="F31" s="173"/>
      <c r="G31" s="174">
        <f t="shared" ref="G31:H31" si="22">ROUND(F31*1.1,0)</f>
        <v>0</v>
      </c>
      <c r="H31" s="174">
        <f t="shared" si="22"/>
        <v>0</v>
      </c>
      <c r="I31" s="1"/>
    </row>
    <row r="32" spans="1:16" ht="15" x14ac:dyDescent="0.2">
      <c r="A32" s="211"/>
      <c r="B32" s="212"/>
      <c r="C32" s="212"/>
      <c r="D32" s="213"/>
      <c r="E32" s="5" t="s">
        <v>6</v>
      </c>
      <c r="F32" s="141">
        <f>F26+F24+F18+F5</f>
        <v>0</v>
      </c>
      <c r="G32" s="141">
        <f>G26+G24+G18+G5</f>
        <v>0</v>
      </c>
      <c r="H32" s="141">
        <f>H26+H24+H18+H5</f>
        <v>0</v>
      </c>
    </row>
    <row r="33" spans="1:16" x14ac:dyDescent="0.2">
      <c r="A33" s="6"/>
      <c r="B33" s="6"/>
      <c r="C33" s="6"/>
      <c r="D33" s="6"/>
      <c r="E33" s="6"/>
      <c r="F33" s="6"/>
      <c r="G33" s="6"/>
      <c r="H33" s="6"/>
    </row>
    <row r="34" spans="1:16" ht="16.5" thickBot="1" x14ac:dyDescent="0.25">
      <c r="A34" s="219" t="s">
        <v>7</v>
      </c>
      <c r="B34" s="219"/>
      <c r="C34" s="219"/>
      <c r="D34" s="219"/>
      <c r="E34" s="219"/>
      <c r="F34" s="219"/>
      <c r="G34" s="219"/>
      <c r="H34" s="219"/>
    </row>
    <row r="35" spans="1:16" ht="15.75" thickBot="1" x14ac:dyDescent="0.3">
      <c r="A35" s="7" t="s">
        <v>0</v>
      </c>
      <c r="B35" s="7" t="s">
        <v>8</v>
      </c>
      <c r="C35" s="7" t="s">
        <v>9</v>
      </c>
      <c r="D35" s="8" t="s">
        <v>10</v>
      </c>
      <c r="E35" s="9" t="s">
        <v>11</v>
      </c>
      <c r="F35" s="202" t="s">
        <v>239</v>
      </c>
      <c r="G35" s="202" t="s">
        <v>240</v>
      </c>
      <c r="H35" s="202" t="s">
        <v>241</v>
      </c>
    </row>
    <row r="36" spans="1:16" ht="16.5" thickBot="1" x14ac:dyDescent="0.25">
      <c r="A36" s="10" t="s">
        <v>12</v>
      </c>
      <c r="B36" s="11"/>
      <c r="C36" s="11"/>
      <c r="D36" s="12"/>
      <c r="E36" s="13" t="s">
        <v>13</v>
      </c>
      <c r="F36" s="14">
        <f>F37+F52+F67+F76</f>
        <v>0</v>
      </c>
      <c r="G36" s="14">
        <f t="shared" ref="G36:H36" si="23">G37+G52+G67+G76</f>
        <v>0</v>
      </c>
      <c r="H36" s="14">
        <f t="shared" si="23"/>
        <v>0</v>
      </c>
    </row>
    <row r="37" spans="1:16" x14ac:dyDescent="0.2">
      <c r="A37" s="15" t="s">
        <v>12</v>
      </c>
      <c r="B37" s="16" t="s">
        <v>12</v>
      </c>
      <c r="C37" s="17"/>
      <c r="D37" s="18"/>
      <c r="E37" s="19" t="s">
        <v>14</v>
      </c>
      <c r="F37" s="152">
        <f>F38+F40+F42+F44+F46+F48+F50</f>
        <v>0</v>
      </c>
      <c r="G37" s="152">
        <f t="shared" ref="G37:H37" si="24">G38+G40+G42+G44+G46+G48+G50</f>
        <v>0</v>
      </c>
      <c r="H37" s="152">
        <f t="shared" si="24"/>
        <v>0</v>
      </c>
    </row>
    <row r="38" spans="1:16" x14ac:dyDescent="0.2">
      <c r="A38" s="20" t="s">
        <v>12</v>
      </c>
      <c r="B38" s="21" t="s">
        <v>12</v>
      </c>
      <c r="C38" s="21" t="s">
        <v>12</v>
      </c>
      <c r="D38" s="22"/>
      <c r="E38" s="23" t="s">
        <v>15</v>
      </c>
      <c r="F38" s="153">
        <f>F39</f>
        <v>0</v>
      </c>
      <c r="G38" s="153">
        <f t="shared" ref="G38:H38" si="25">G39</f>
        <v>0</v>
      </c>
      <c r="H38" s="153">
        <f t="shared" si="25"/>
        <v>0</v>
      </c>
    </row>
    <row r="39" spans="1:16" x14ac:dyDescent="0.2">
      <c r="A39" s="24" t="s">
        <v>12</v>
      </c>
      <c r="B39" s="24" t="s">
        <v>12</v>
      </c>
      <c r="C39" s="24" t="s">
        <v>12</v>
      </c>
      <c r="D39" s="24" t="s">
        <v>12</v>
      </c>
      <c r="E39" s="37" t="s">
        <v>15</v>
      </c>
      <c r="F39" s="175"/>
      <c r="G39" s="175">
        <f>ROUND(F39*1.1,0)</f>
        <v>0</v>
      </c>
      <c r="H39" s="175">
        <f>ROUND(G39*1.1,0)</f>
        <v>0</v>
      </c>
    </row>
    <row r="40" spans="1:16" x14ac:dyDescent="0.2">
      <c r="A40" s="20" t="s">
        <v>12</v>
      </c>
      <c r="B40" s="20" t="s">
        <v>12</v>
      </c>
      <c r="C40" s="21" t="s">
        <v>16</v>
      </c>
      <c r="D40" s="24"/>
      <c r="E40" s="25" t="s">
        <v>17</v>
      </c>
      <c r="F40" s="154">
        <f>F41</f>
        <v>0</v>
      </c>
      <c r="G40" s="154">
        <f t="shared" ref="G40:H40" si="26">G41</f>
        <v>0</v>
      </c>
      <c r="H40" s="154">
        <f t="shared" si="26"/>
        <v>0</v>
      </c>
      <c r="J40" s="1"/>
      <c r="K40" s="1"/>
      <c r="L40" s="1"/>
      <c r="M40" s="1"/>
      <c r="N40" s="1"/>
      <c r="O40" s="1"/>
      <c r="P40" s="1"/>
    </row>
    <row r="41" spans="1:16" s="1" customFormat="1" x14ac:dyDescent="0.2">
      <c r="A41" s="24" t="s">
        <v>12</v>
      </c>
      <c r="B41" s="22" t="s">
        <v>12</v>
      </c>
      <c r="C41" s="26" t="s">
        <v>16</v>
      </c>
      <c r="D41" s="24" t="s">
        <v>12</v>
      </c>
      <c r="E41" s="39" t="s">
        <v>17</v>
      </c>
      <c r="F41" s="176"/>
      <c r="G41" s="175">
        <f>ROUND(F41*1.1,0)</f>
        <v>0</v>
      </c>
      <c r="H41" s="175">
        <f>ROUND(G41*1.1,0)</f>
        <v>0</v>
      </c>
    </row>
    <row r="42" spans="1:16" s="1" customFormat="1" x14ac:dyDescent="0.2">
      <c r="A42" s="20" t="s">
        <v>12</v>
      </c>
      <c r="B42" s="28" t="s">
        <v>12</v>
      </c>
      <c r="C42" s="28" t="s">
        <v>26</v>
      </c>
      <c r="D42" s="22"/>
      <c r="E42" s="23" t="s">
        <v>166</v>
      </c>
      <c r="F42" s="155">
        <f>F43</f>
        <v>0</v>
      </c>
      <c r="G42" s="155">
        <f t="shared" ref="G42:H42" si="27">G43</f>
        <v>0</v>
      </c>
      <c r="H42" s="156">
        <f t="shared" si="27"/>
        <v>0</v>
      </c>
    </row>
    <row r="43" spans="1:16" s="1" customFormat="1" x14ac:dyDescent="0.2">
      <c r="A43" s="22" t="s">
        <v>12</v>
      </c>
      <c r="B43" s="24" t="s">
        <v>12</v>
      </c>
      <c r="C43" s="24" t="s">
        <v>26</v>
      </c>
      <c r="D43" s="24" t="s">
        <v>12</v>
      </c>
      <c r="E43" s="39" t="s">
        <v>166</v>
      </c>
      <c r="F43" s="176"/>
      <c r="G43" s="177">
        <f>ROUND(F43*1.1,0)</f>
        <v>0</v>
      </c>
      <c r="H43" s="175">
        <f>ROUND(G43*1.1,0)</f>
        <v>0</v>
      </c>
    </row>
    <row r="44" spans="1:16" s="1" customFormat="1" x14ac:dyDescent="0.2">
      <c r="A44" s="21" t="s">
        <v>12</v>
      </c>
      <c r="B44" s="20" t="s">
        <v>12</v>
      </c>
      <c r="C44" s="16" t="s">
        <v>3</v>
      </c>
      <c r="D44" s="24"/>
      <c r="E44" s="23" t="s">
        <v>24</v>
      </c>
      <c r="F44" s="156">
        <f>F45</f>
        <v>0</v>
      </c>
      <c r="G44" s="155">
        <f t="shared" ref="G44:H44" si="28">G45</f>
        <v>0</v>
      </c>
      <c r="H44" s="155">
        <f t="shared" si="28"/>
        <v>0</v>
      </c>
      <c r="J44"/>
      <c r="K44"/>
      <c r="L44"/>
      <c r="M44"/>
      <c r="N44"/>
      <c r="O44"/>
      <c r="P44"/>
    </row>
    <row r="45" spans="1:16" ht="13.5" customHeight="1" x14ac:dyDescent="0.2">
      <c r="A45" s="22" t="s">
        <v>12</v>
      </c>
      <c r="B45" s="24" t="s">
        <v>12</v>
      </c>
      <c r="C45" s="35" t="s">
        <v>3</v>
      </c>
      <c r="D45" s="24" t="s">
        <v>12</v>
      </c>
      <c r="E45" s="39" t="s">
        <v>24</v>
      </c>
      <c r="F45" s="175"/>
      <c r="G45" s="177">
        <f>ROUND(F45*1.1,0)</f>
        <v>0</v>
      </c>
      <c r="H45" s="177">
        <f>ROUND(G45*1.1,0)</f>
        <v>0</v>
      </c>
      <c r="J45" s="1"/>
      <c r="K45" s="1"/>
      <c r="L45" s="1"/>
      <c r="M45" s="1"/>
      <c r="N45" s="1"/>
      <c r="O45" s="1"/>
      <c r="P45" s="1"/>
    </row>
    <row r="46" spans="1:16" s="1" customFormat="1" ht="13.5" customHeight="1" x14ac:dyDescent="0.2">
      <c r="A46" s="28" t="s">
        <v>12</v>
      </c>
      <c r="B46" s="20" t="s">
        <v>12</v>
      </c>
      <c r="C46" s="16" t="s">
        <v>18</v>
      </c>
      <c r="D46" s="24"/>
      <c r="E46" s="23" t="s">
        <v>19</v>
      </c>
      <c r="F46" s="155">
        <f>F47</f>
        <v>0</v>
      </c>
      <c r="G46" s="155">
        <f t="shared" ref="G46:H46" si="29">G47</f>
        <v>0</v>
      </c>
      <c r="H46" s="155">
        <f t="shared" si="29"/>
        <v>0</v>
      </c>
      <c r="J46"/>
      <c r="K46"/>
      <c r="L46"/>
      <c r="M46"/>
      <c r="N46"/>
      <c r="O46"/>
      <c r="P46"/>
    </row>
    <row r="47" spans="1:16" x14ac:dyDescent="0.2">
      <c r="A47" s="24" t="s">
        <v>12</v>
      </c>
      <c r="B47" s="22" t="s">
        <v>12</v>
      </c>
      <c r="C47" s="22" t="s">
        <v>18</v>
      </c>
      <c r="D47" s="22" t="s">
        <v>12</v>
      </c>
      <c r="E47" s="39" t="s">
        <v>19</v>
      </c>
      <c r="F47" s="177"/>
      <c r="G47" s="175">
        <f>ROUND(F47*1.1,0)</f>
        <v>0</v>
      </c>
      <c r="H47" s="175">
        <f>ROUND(G47*1.1,0)</f>
        <v>0</v>
      </c>
      <c r="J47" s="1"/>
      <c r="K47" s="1"/>
      <c r="L47" s="1"/>
      <c r="M47" s="1"/>
      <c r="N47" s="1"/>
      <c r="O47" s="1"/>
      <c r="P47" s="1"/>
    </row>
    <row r="48" spans="1:16" s="1" customFormat="1" x14ac:dyDescent="0.2">
      <c r="A48" s="20" t="s">
        <v>12</v>
      </c>
      <c r="B48" s="28" t="s">
        <v>12</v>
      </c>
      <c r="C48" s="20" t="s">
        <v>30</v>
      </c>
      <c r="D48" s="26"/>
      <c r="E48" s="29" t="s">
        <v>167</v>
      </c>
      <c r="F48" s="155">
        <f>F49</f>
        <v>0</v>
      </c>
      <c r="G48" s="155">
        <f t="shared" ref="G48:H48" si="30">G49</f>
        <v>0</v>
      </c>
      <c r="H48" s="155">
        <f t="shared" si="30"/>
        <v>0</v>
      </c>
      <c r="J48"/>
      <c r="K48"/>
      <c r="L48"/>
      <c r="M48"/>
      <c r="N48"/>
      <c r="O48"/>
      <c r="P48"/>
    </row>
    <row r="49" spans="1:16" x14ac:dyDescent="0.2">
      <c r="A49" s="22" t="s">
        <v>12</v>
      </c>
      <c r="B49" s="24" t="s">
        <v>12</v>
      </c>
      <c r="C49" s="24" t="s">
        <v>30</v>
      </c>
      <c r="D49" s="26" t="s">
        <v>12</v>
      </c>
      <c r="E49" s="39" t="s">
        <v>167</v>
      </c>
      <c r="F49" s="177"/>
      <c r="G49" s="175">
        <f>ROUND(F49*1.1,0)</f>
        <v>0</v>
      </c>
      <c r="H49" s="175">
        <f>ROUND(G49*1.1,0)</f>
        <v>0</v>
      </c>
    </row>
    <row r="50" spans="1:16" ht="15" x14ac:dyDescent="0.25">
      <c r="A50" s="28" t="s">
        <v>12</v>
      </c>
      <c r="B50" s="21" t="s">
        <v>12</v>
      </c>
      <c r="C50" s="30" t="s">
        <v>20</v>
      </c>
      <c r="D50" s="24"/>
      <c r="E50" s="29" t="s">
        <v>21</v>
      </c>
      <c r="F50" s="156">
        <f>F51</f>
        <v>0</v>
      </c>
      <c r="G50" s="155">
        <f t="shared" ref="G50:H50" si="31">G51</f>
        <v>0</v>
      </c>
      <c r="H50" s="155">
        <f t="shared" si="31"/>
        <v>0</v>
      </c>
    </row>
    <row r="51" spans="1:16" x14ac:dyDescent="0.2">
      <c r="A51" s="24" t="s">
        <v>12</v>
      </c>
      <c r="B51" s="24" t="s">
        <v>12</v>
      </c>
      <c r="C51" s="31" t="s">
        <v>20</v>
      </c>
      <c r="D51" s="32" t="s">
        <v>12</v>
      </c>
      <c r="E51" s="172" t="s">
        <v>21</v>
      </c>
      <c r="F51" s="175"/>
      <c r="G51" s="178">
        <f>ROUND(F51*1.1,0)</f>
        <v>0</v>
      </c>
      <c r="H51" s="178">
        <f>ROUND(G51*1.1,0)</f>
        <v>0</v>
      </c>
    </row>
    <row r="52" spans="1:16" x14ac:dyDescent="0.2">
      <c r="A52" s="20" t="s">
        <v>12</v>
      </c>
      <c r="B52" s="20" t="s">
        <v>16</v>
      </c>
      <c r="C52" s="24"/>
      <c r="D52" s="24"/>
      <c r="E52" s="23" t="s">
        <v>22</v>
      </c>
      <c r="F52" s="157">
        <f>F53+F55+F57+F59+F61+F63+F65</f>
        <v>0</v>
      </c>
      <c r="G52" s="157">
        <f t="shared" ref="G52:H52" si="32">G53+G55+G57+G59+G61+G63+G65</f>
        <v>0</v>
      </c>
      <c r="H52" s="157">
        <f t="shared" si="32"/>
        <v>0</v>
      </c>
    </row>
    <row r="53" spans="1:16" x14ac:dyDescent="0.2">
      <c r="A53" s="21" t="s">
        <v>12</v>
      </c>
      <c r="B53" s="21" t="s">
        <v>16</v>
      </c>
      <c r="C53" s="21" t="s">
        <v>12</v>
      </c>
      <c r="D53" s="24"/>
      <c r="E53" s="23" t="s">
        <v>23</v>
      </c>
      <c r="F53" s="155">
        <f>F54</f>
        <v>0</v>
      </c>
      <c r="G53" s="155">
        <f t="shared" ref="G53:H53" si="33">G54</f>
        <v>0</v>
      </c>
      <c r="H53" s="155">
        <f t="shared" si="33"/>
        <v>0</v>
      </c>
    </row>
    <row r="54" spans="1:16" x14ac:dyDescent="0.2">
      <c r="A54" s="26" t="s">
        <v>12</v>
      </c>
      <c r="B54" s="24" t="s">
        <v>16</v>
      </c>
      <c r="C54" s="24" t="s">
        <v>12</v>
      </c>
      <c r="D54" s="22" t="s">
        <v>12</v>
      </c>
      <c r="E54" s="39" t="s">
        <v>191</v>
      </c>
      <c r="F54" s="175"/>
      <c r="G54" s="175">
        <f>ROUND(F54*1.1,0)</f>
        <v>0</v>
      </c>
      <c r="H54" s="175">
        <f>ROUND(G54*1.1,0)</f>
        <v>0</v>
      </c>
    </row>
    <row r="55" spans="1:16" x14ac:dyDescent="0.2">
      <c r="A55" s="26" t="s">
        <v>12</v>
      </c>
      <c r="B55" s="24" t="s">
        <v>16</v>
      </c>
      <c r="C55" s="26" t="s">
        <v>16</v>
      </c>
      <c r="D55" s="26"/>
      <c r="E55" s="23" t="s">
        <v>17</v>
      </c>
      <c r="F55" s="155">
        <f>F56</f>
        <v>0</v>
      </c>
      <c r="G55" s="155">
        <f t="shared" ref="G55:H55" si="34">G56</f>
        <v>0</v>
      </c>
      <c r="H55" s="155">
        <f t="shared" si="34"/>
        <v>0</v>
      </c>
      <c r="J55" s="1"/>
      <c r="K55" s="1"/>
      <c r="L55" s="1"/>
      <c r="M55" s="1"/>
      <c r="N55" s="1"/>
      <c r="O55" s="1"/>
      <c r="P55" s="1"/>
    </row>
    <row r="56" spans="1:16" s="1" customFormat="1" x14ac:dyDescent="0.2">
      <c r="A56" s="26" t="s">
        <v>12</v>
      </c>
      <c r="B56" s="22" t="s">
        <v>16</v>
      </c>
      <c r="C56" s="26" t="s">
        <v>16</v>
      </c>
      <c r="D56" s="24" t="s">
        <v>12</v>
      </c>
      <c r="E56" s="37" t="s">
        <v>192</v>
      </c>
      <c r="F56" s="175"/>
      <c r="G56" s="176">
        <f>ROUND(F56*1.1,0)</f>
        <v>0</v>
      </c>
      <c r="H56" s="176">
        <f>ROUND(G56*1.1,0)</f>
        <v>0</v>
      </c>
    </row>
    <row r="57" spans="1:16" s="1" customFormat="1" x14ac:dyDescent="0.2">
      <c r="A57" s="28" t="s">
        <v>12</v>
      </c>
      <c r="B57" s="21" t="s">
        <v>16</v>
      </c>
      <c r="C57" s="28" t="s">
        <v>26</v>
      </c>
      <c r="D57" s="24"/>
      <c r="E57" s="23" t="s">
        <v>166</v>
      </c>
      <c r="F57" s="155">
        <f>F58</f>
        <v>0</v>
      </c>
      <c r="G57" s="155">
        <f t="shared" ref="G57:H57" si="35">G58</f>
        <v>0</v>
      </c>
      <c r="H57" s="155">
        <f t="shared" si="35"/>
        <v>0</v>
      </c>
      <c r="J57"/>
      <c r="K57"/>
      <c r="L57"/>
      <c r="M57"/>
      <c r="N57"/>
      <c r="O57"/>
      <c r="P57"/>
    </row>
    <row r="58" spans="1:16" x14ac:dyDescent="0.2">
      <c r="A58" s="26" t="s">
        <v>12</v>
      </c>
      <c r="B58" s="22" t="s">
        <v>16</v>
      </c>
      <c r="C58" s="26" t="s">
        <v>26</v>
      </c>
      <c r="D58" s="24" t="s">
        <v>12</v>
      </c>
      <c r="E58" s="37" t="s">
        <v>195</v>
      </c>
      <c r="F58" s="175"/>
      <c r="G58" s="176">
        <f>ROUND(F58*1.1,0)</f>
        <v>0</v>
      </c>
      <c r="H58" s="176">
        <f>ROUND(G58*1.1,0)</f>
        <v>0</v>
      </c>
    </row>
    <row r="59" spans="1:16" x14ac:dyDescent="0.2">
      <c r="A59" s="20" t="s">
        <v>12</v>
      </c>
      <c r="B59" s="20" t="s">
        <v>16</v>
      </c>
      <c r="C59" s="20" t="s">
        <v>3</v>
      </c>
      <c r="D59" s="24"/>
      <c r="E59" s="23" t="s">
        <v>24</v>
      </c>
      <c r="F59" s="155">
        <f>F60</f>
        <v>0</v>
      </c>
      <c r="G59" s="155">
        <f t="shared" ref="G59:H59" si="36">G60</f>
        <v>0</v>
      </c>
      <c r="H59" s="155">
        <f t="shared" si="36"/>
        <v>0</v>
      </c>
    </row>
    <row r="60" spans="1:16" x14ac:dyDescent="0.2">
      <c r="A60" s="24" t="s">
        <v>12</v>
      </c>
      <c r="B60" s="22" t="s">
        <v>16</v>
      </c>
      <c r="C60" s="24" t="s">
        <v>3</v>
      </c>
      <c r="D60" s="22" t="s">
        <v>12</v>
      </c>
      <c r="E60" s="39" t="s">
        <v>193</v>
      </c>
      <c r="F60" s="175"/>
      <c r="G60" s="175">
        <f>ROUND(F60*1.1,0)</f>
        <v>0</v>
      </c>
      <c r="H60" s="175">
        <f>ROUND(G60*1.1,0)</f>
        <v>0</v>
      </c>
    </row>
    <row r="61" spans="1:16" x14ac:dyDescent="0.2">
      <c r="A61" s="20" t="s">
        <v>12</v>
      </c>
      <c r="B61" s="20" t="s">
        <v>16</v>
      </c>
      <c r="C61" s="21" t="s">
        <v>18</v>
      </c>
      <c r="D61" s="24"/>
      <c r="E61" s="29" t="s">
        <v>19</v>
      </c>
      <c r="F61" s="154">
        <f>F62</f>
        <v>0</v>
      </c>
      <c r="G61" s="155">
        <f t="shared" ref="G61:H61" si="37">G62</f>
        <v>0</v>
      </c>
      <c r="H61" s="155">
        <f t="shared" si="37"/>
        <v>0</v>
      </c>
      <c r="J61" s="1"/>
      <c r="K61" s="1"/>
      <c r="L61" s="1"/>
      <c r="M61" s="1"/>
      <c r="N61" s="1"/>
      <c r="O61" s="1"/>
      <c r="P61" s="1"/>
    </row>
    <row r="62" spans="1:16" s="1" customFormat="1" x14ac:dyDescent="0.2">
      <c r="A62" s="22" t="s">
        <v>12</v>
      </c>
      <c r="B62" s="22" t="s">
        <v>16</v>
      </c>
      <c r="C62" s="24" t="s">
        <v>18</v>
      </c>
      <c r="D62" s="24" t="s">
        <v>12</v>
      </c>
      <c r="E62" s="39" t="s">
        <v>194</v>
      </c>
      <c r="F62" s="175"/>
      <c r="G62" s="179">
        <f>ROUND(F62*1.1,0)</f>
        <v>0</v>
      </c>
      <c r="H62" s="175">
        <f>ROUND(G62*1.1,0)</f>
        <v>0</v>
      </c>
    </row>
    <row r="63" spans="1:16" s="1" customFormat="1" x14ac:dyDescent="0.2">
      <c r="A63" s="22" t="s">
        <v>12</v>
      </c>
      <c r="B63" s="22" t="s">
        <v>16</v>
      </c>
      <c r="C63" s="34" t="s">
        <v>30</v>
      </c>
      <c r="D63" s="24"/>
      <c r="E63" s="23" t="s">
        <v>196</v>
      </c>
      <c r="F63" s="157">
        <f>F64</f>
        <v>0</v>
      </c>
      <c r="G63" s="157">
        <f t="shared" ref="G63:H63" si="38">G64</f>
        <v>0</v>
      </c>
      <c r="H63" s="157">
        <f t="shared" si="38"/>
        <v>0</v>
      </c>
    </row>
    <row r="64" spans="1:16" s="1" customFormat="1" x14ac:dyDescent="0.2">
      <c r="A64" s="22" t="s">
        <v>12</v>
      </c>
      <c r="B64" s="22" t="s">
        <v>16</v>
      </c>
      <c r="C64" s="34" t="s">
        <v>30</v>
      </c>
      <c r="D64" s="24" t="s">
        <v>12</v>
      </c>
      <c r="E64" s="27" t="s">
        <v>197</v>
      </c>
      <c r="F64" s="180"/>
      <c r="G64" s="175">
        <f>ROUND(F64*1.1,0)</f>
        <v>0</v>
      </c>
      <c r="H64" s="175">
        <f>ROUND(G64*1.1,0)</f>
        <v>0</v>
      </c>
    </row>
    <row r="65" spans="1:16" s="1" customFormat="1" x14ac:dyDescent="0.2">
      <c r="A65" s="21" t="s">
        <v>12</v>
      </c>
      <c r="B65" s="21" t="s">
        <v>16</v>
      </c>
      <c r="C65" s="65" t="s">
        <v>20</v>
      </c>
      <c r="D65" s="20"/>
      <c r="E65" s="23" t="s">
        <v>21</v>
      </c>
      <c r="F65" s="157">
        <f>F66</f>
        <v>0</v>
      </c>
      <c r="G65" s="157">
        <f t="shared" ref="G65:H65" si="39">G66</f>
        <v>0</v>
      </c>
      <c r="H65" s="157">
        <f t="shared" si="39"/>
        <v>0</v>
      </c>
      <c r="J65"/>
      <c r="K65"/>
      <c r="L65"/>
      <c r="M65"/>
      <c r="N65"/>
      <c r="O65"/>
      <c r="P65"/>
    </row>
    <row r="66" spans="1:16" x14ac:dyDescent="0.2">
      <c r="A66" s="22" t="s">
        <v>12</v>
      </c>
      <c r="B66" s="22" t="s">
        <v>16</v>
      </c>
      <c r="C66" s="34" t="s">
        <v>20</v>
      </c>
      <c r="D66" s="24" t="s">
        <v>12</v>
      </c>
      <c r="E66" s="39" t="s">
        <v>198</v>
      </c>
      <c r="F66" s="180"/>
      <c r="G66" s="175">
        <f>ROUND(F66*1.1,0)</f>
        <v>0</v>
      </c>
      <c r="H66" s="175">
        <f>ROUND(G66*1.1,0)</f>
        <v>0</v>
      </c>
    </row>
    <row r="67" spans="1:16" x14ac:dyDescent="0.2">
      <c r="A67" s="28" t="s">
        <v>12</v>
      </c>
      <c r="B67" s="20" t="s">
        <v>26</v>
      </c>
      <c r="C67" s="34"/>
      <c r="D67" s="24"/>
      <c r="E67" s="23" t="s">
        <v>27</v>
      </c>
      <c r="F67" s="157">
        <f>F68+F70+F72+F74</f>
        <v>0</v>
      </c>
      <c r="G67" s="157">
        <f t="shared" ref="G67:H67" si="40">G68+G70+G72+G74</f>
        <v>0</v>
      </c>
      <c r="H67" s="157">
        <f t="shared" si="40"/>
        <v>0</v>
      </c>
    </row>
    <row r="68" spans="1:16" x14ac:dyDescent="0.2">
      <c r="A68" s="28" t="s">
        <v>12</v>
      </c>
      <c r="B68" s="21" t="s">
        <v>26</v>
      </c>
      <c r="C68" s="21" t="s">
        <v>12</v>
      </c>
      <c r="D68" s="24"/>
      <c r="E68" s="29" t="s">
        <v>23</v>
      </c>
      <c r="F68" s="155">
        <f>F69</f>
        <v>0</v>
      </c>
      <c r="G68" s="155">
        <f t="shared" ref="G68:H68" si="41">G69</f>
        <v>0</v>
      </c>
      <c r="H68" s="155">
        <f t="shared" si="41"/>
        <v>0</v>
      </c>
    </row>
    <row r="69" spans="1:16" x14ac:dyDescent="0.2">
      <c r="A69" s="26" t="s">
        <v>12</v>
      </c>
      <c r="B69" s="24" t="s">
        <v>26</v>
      </c>
      <c r="C69" s="24" t="s">
        <v>12</v>
      </c>
      <c r="D69" s="35" t="s">
        <v>12</v>
      </c>
      <c r="E69" s="36" t="s">
        <v>168</v>
      </c>
      <c r="F69" s="179"/>
      <c r="G69" s="175">
        <f>ROUND(F69*1.1,0)</f>
        <v>0</v>
      </c>
      <c r="H69" s="175">
        <f>ROUND(G69*1.1,0)</f>
        <v>0</v>
      </c>
    </row>
    <row r="70" spans="1:16" x14ac:dyDescent="0.2">
      <c r="A70" s="28" t="s">
        <v>12</v>
      </c>
      <c r="B70" s="22" t="s">
        <v>26</v>
      </c>
      <c r="C70" s="35" t="s">
        <v>16</v>
      </c>
      <c r="D70" s="16"/>
      <c r="E70" s="23" t="s">
        <v>169</v>
      </c>
      <c r="F70" s="152">
        <f>F71</f>
        <v>0</v>
      </c>
      <c r="G70" s="152">
        <f t="shared" ref="G70:H70" si="42">G71</f>
        <v>0</v>
      </c>
      <c r="H70" s="152">
        <f t="shared" si="42"/>
        <v>0</v>
      </c>
    </row>
    <row r="71" spans="1:16" x14ac:dyDescent="0.2">
      <c r="A71" s="26" t="s">
        <v>12</v>
      </c>
      <c r="B71" s="26" t="s">
        <v>26</v>
      </c>
      <c r="C71" s="22" t="s">
        <v>16</v>
      </c>
      <c r="D71" s="22" t="s">
        <v>12</v>
      </c>
      <c r="E71" s="37" t="s">
        <v>170</v>
      </c>
      <c r="F71" s="177"/>
      <c r="G71" s="181">
        <f>ROUND(F71*1.1,0)</f>
        <v>0</v>
      </c>
      <c r="H71" s="181">
        <f>ROUND(G71*1.1,0)</f>
        <v>0</v>
      </c>
    </row>
    <row r="72" spans="1:16" x14ac:dyDescent="0.2">
      <c r="A72" s="28" t="s">
        <v>12</v>
      </c>
      <c r="B72" s="24" t="s">
        <v>26</v>
      </c>
      <c r="C72" s="26" t="s">
        <v>26</v>
      </c>
      <c r="D72" s="20"/>
      <c r="E72" s="38" t="s">
        <v>24</v>
      </c>
      <c r="F72" s="156">
        <f>F73</f>
        <v>0</v>
      </c>
      <c r="G72" s="156">
        <f t="shared" ref="G72:H72" si="43">G73</f>
        <v>0</v>
      </c>
      <c r="H72" s="156">
        <f t="shared" si="43"/>
        <v>0</v>
      </c>
    </row>
    <row r="73" spans="1:16" x14ac:dyDescent="0.2">
      <c r="A73" s="24" t="s">
        <v>12</v>
      </c>
      <c r="B73" s="35" t="s">
        <v>26</v>
      </c>
      <c r="C73" s="24" t="s">
        <v>26</v>
      </c>
      <c r="D73" s="35" t="s">
        <v>12</v>
      </c>
      <c r="E73" s="27" t="s">
        <v>171</v>
      </c>
      <c r="F73" s="175"/>
      <c r="G73" s="175">
        <f>ROUND(F73*1.1,0)</f>
        <v>0</v>
      </c>
      <c r="H73" s="175">
        <f>ROUND(G73*1.1,0)</f>
        <v>0</v>
      </c>
    </row>
    <row r="74" spans="1:16" x14ac:dyDescent="0.2">
      <c r="A74" s="21" t="s">
        <v>12</v>
      </c>
      <c r="B74" s="24" t="s">
        <v>26</v>
      </c>
      <c r="C74" s="26" t="s">
        <v>3</v>
      </c>
      <c r="D74" s="28"/>
      <c r="E74" s="25" t="s">
        <v>25</v>
      </c>
      <c r="F74" s="155">
        <f>F75</f>
        <v>0</v>
      </c>
      <c r="G74" s="155">
        <f t="shared" ref="G74:H74" si="44">G75</f>
        <v>0</v>
      </c>
      <c r="H74" s="155">
        <f t="shared" si="44"/>
        <v>0</v>
      </c>
    </row>
    <row r="75" spans="1:16" x14ac:dyDescent="0.2">
      <c r="A75" s="26" t="s">
        <v>12</v>
      </c>
      <c r="B75" s="35" t="s">
        <v>26</v>
      </c>
      <c r="C75" s="24" t="s">
        <v>3</v>
      </c>
      <c r="D75" s="24" t="s">
        <v>12</v>
      </c>
      <c r="E75" s="39" t="s">
        <v>172</v>
      </c>
      <c r="F75" s="177"/>
      <c r="G75" s="181">
        <f>ROUND(F75*1.1,0)</f>
        <v>0</v>
      </c>
      <c r="H75" s="181">
        <f>ROUND(G75*1.1,0)</f>
        <v>0</v>
      </c>
    </row>
    <row r="76" spans="1:16" x14ac:dyDescent="0.2">
      <c r="A76" s="21" t="s">
        <v>12</v>
      </c>
      <c r="B76" s="20" t="s">
        <v>3</v>
      </c>
      <c r="C76" s="34"/>
      <c r="D76" s="40"/>
      <c r="E76" s="23" t="s">
        <v>28</v>
      </c>
      <c r="F76" s="157">
        <f>F77</f>
        <v>0</v>
      </c>
      <c r="G76" s="157">
        <f t="shared" ref="G76:H76" si="45">G77</f>
        <v>0</v>
      </c>
      <c r="H76" s="157">
        <f t="shared" si="45"/>
        <v>0</v>
      </c>
    </row>
    <row r="77" spans="1:16" x14ac:dyDescent="0.2">
      <c r="A77" s="21" t="s">
        <v>12</v>
      </c>
      <c r="B77" s="21" t="s">
        <v>3</v>
      </c>
      <c r="C77" s="21" t="s">
        <v>12</v>
      </c>
      <c r="D77" s="22"/>
      <c r="E77" s="29" t="s">
        <v>23</v>
      </c>
      <c r="F77" s="154">
        <f>SUM(F78:F81)</f>
        <v>0</v>
      </c>
      <c r="G77" s="154">
        <f t="shared" ref="G77:H77" si="46">SUM(G78:G81)</f>
        <v>0</v>
      </c>
      <c r="H77" s="154">
        <f t="shared" si="46"/>
        <v>0</v>
      </c>
      <c r="J77" s="1"/>
      <c r="K77" s="1"/>
      <c r="L77" s="1"/>
      <c r="M77" s="1"/>
      <c r="N77" s="1"/>
      <c r="O77" s="1"/>
      <c r="P77" s="1"/>
    </row>
    <row r="78" spans="1:16" s="1" customFormat="1" x14ac:dyDescent="0.2">
      <c r="A78" s="121" t="s">
        <v>12</v>
      </c>
      <c r="B78" s="121" t="s">
        <v>3</v>
      </c>
      <c r="C78" s="121" t="s">
        <v>12</v>
      </c>
      <c r="D78" s="121" t="s">
        <v>12</v>
      </c>
      <c r="E78" s="122" t="s">
        <v>173</v>
      </c>
      <c r="F78" s="182"/>
      <c r="G78" s="182">
        <f>ROUND(F78*1.1,0)</f>
        <v>0</v>
      </c>
      <c r="H78" s="182">
        <f>ROUND(G78*1.1,0)</f>
        <v>0</v>
      </c>
    </row>
    <row r="79" spans="1:16" s="1" customFormat="1" x14ac:dyDescent="0.2">
      <c r="A79" s="123" t="s">
        <v>12</v>
      </c>
      <c r="B79" s="123" t="s">
        <v>3</v>
      </c>
      <c r="C79" s="123" t="s">
        <v>12</v>
      </c>
      <c r="D79" s="123" t="s">
        <v>16</v>
      </c>
      <c r="E79" s="124" t="s">
        <v>174</v>
      </c>
      <c r="F79" s="174"/>
      <c r="G79" s="174">
        <f t="shared" ref="G79:H79" si="47">ROUND(F79*1.1,0)</f>
        <v>0</v>
      </c>
      <c r="H79" s="174">
        <f t="shared" si="47"/>
        <v>0</v>
      </c>
      <c r="J79"/>
      <c r="K79"/>
      <c r="L79"/>
      <c r="M79"/>
      <c r="N79"/>
      <c r="O79"/>
      <c r="P79"/>
    </row>
    <row r="80" spans="1:16" x14ac:dyDescent="0.2">
      <c r="A80" s="123" t="s">
        <v>12</v>
      </c>
      <c r="B80" s="123" t="s">
        <v>3</v>
      </c>
      <c r="C80" s="123" t="s">
        <v>12</v>
      </c>
      <c r="D80" s="123" t="s">
        <v>18</v>
      </c>
      <c r="E80" s="124" t="s">
        <v>175</v>
      </c>
      <c r="F80" s="174"/>
      <c r="G80" s="174">
        <f t="shared" ref="G80:H80" si="48">ROUND(F80*1.1,0)</f>
        <v>0</v>
      </c>
      <c r="H80" s="174">
        <f t="shared" si="48"/>
        <v>0</v>
      </c>
    </row>
    <row r="81" spans="1:8" ht="15" thickBot="1" x14ac:dyDescent="0.25">
      <c r="A81" s="126" t="s">
        <v>12</v>
      </c>
      <c r="B81" s="126" t="s">
        <v>3</v>
      </c>
      <c r="C81" s="126" t="s">
        <v>12</v>
      </c>
      <c r="D81" s="126" t="s">
        <v>45</v>
      </c>
      <c r="E81" s="127" t="s">
        <v>176</v>
      </c>
      <c r="F81" s="183"/>
      <c r="G81" s="183">
        <f t="shared" ref="G81:H81" si="49">ROUND(F81*1.1,0)</f>
        <v>0</v>
      </c>
      <c r="H81" s="183">
        <f t="shared" si="49"/>
        <v>0</v>
      </c>
    </row>
    <row r="82" spans="1:8" ht="26.25" thickBot="1" x14ac:dyDescent="0.25">
      <c r="A82" s="43" t="s">
        <v>16</v>
      </c>
      <c r="B82" s="44"/>
      <c r="C82" s="45"/>
      <c r="D82" s="46"/>
      <c r="E82" s="47" t="s">
        <v>29</v>
      </c>
      <c r="F82" s="14">
        <f>F83+F87+F91+F97</f>
        <v>0</v>
      </c>
      <c r="G82" s="14">
        <f t="shared" ref="G82:H82" si="50">G83+G87+G91+G97</f>
        <v>0</v>
      </c>
      <c r="H82" s="14">
        <f t="shared" si="50"/>
        <v>0</v>
      </c>
    </row>
    <row r="83" spans="1:8" x14ac:dyDescent="0.2">
      <c r="A83" s="48" t="s">
        <v>16</v>
      </c>
      <c r="B83" s="49">
        <v>1</v>
      </c>
      <c r="C83" s="35"/>
      <c r="D83" s="35"/>
      <c r="E83" s="50" t="s">
        <v>14</v>
      </c>
      <c r="F83" s="158">
        <f>F84</f>
        <v>0</v>
      </c>
      <c r="G83" s="158">
        <f t="shared" ref="G83:H83" si="51">G84</f>
        <v>0</v>
      </c>
      <c r="H83" s="158">
        <f t="shared" si="51"/>
        <v>0</v>
      </c>
    </row>
    <row r="84" spans="1:8" x14ac:dyDescent="0.2">
      <c r="A84" s="51" t="s">
        <v>16</v>
      </c>
      <c r="B84" s="21" t="s">
        <v>12</v>
      </c>
      <c r="C84" s="28" t="s">
        <v>30</v>
      </c>
      <c r="D84" s="26"/>
      <c r="E84" s="25" t="s">
        <v>31</v>
      </c>
      <c r="F84" s="153">
        <f>SUM(F85:F86)</f>
        <v>0</v>
      </c>
      <c r="G84" s="153">
        <f t="shared" ref="G84:H84" si="52">SUM(G85:G86)</f>
        <v>0</v>
      </c>
      <c r="H84" s="153">
        <f t="shared" si="52"/>
        <v>0</v>
      </c>
    </row>
    <row r="85" spans="1:8" x14ac:dyDescent="0.2">
      <c r="A85" s="121" t="s">
        <v>16</v>
      </c>
      <c r="B85" s="121" t="s">
        <v>12</v>
      </c>
      <c r="C85" s="121" t="s">
        <v>30</v>
      </c>
      <c r="D85" s="121" t="s">
        <v>12</v>
      </c>
      <c r="E85" s="128" t="s">
        <v>33</v>
      </c>
      <c r="F85" s="184"/>
      <c r="G85" s="182">
        <f>ROUND(F85*1.1,0)</f>
        <v>0</v>
      </c>
      <c r="H85" s="182">
        <f>ROUND(G85*1.1,0)</f>
        <v>0</v>
      </c>
    </row>
    <row r="86" spans="1:8" x14ac:dyDescent="0.2">
      <c r="A86" s="129" t="s">
        <v>16</v>
      </c>
      <c r="B86" s="129" t="s">
        <v>12</v>
      </c>
      <c r="C86" s="129" t="s">
        <v>30</v>
      </c>
      <c r="D86" s="129" t="s">
        <v>16</v>
      </c>
      <c r="E86" s="130" t="s">
        <v>32</v>
      </c>
      <c r="F86" s="185"/>
      <c r="G86" s="186">
        <f>ROUND(F86*1.1,0)</f>
        <v>0</v>
      </c>
      <c r="H86" s="186">
        <f>ROUND(G86*1.1,0)</f>
        <v>0</v>
      </c>
    </row>
    <row r="87" spans="1:8" x14ac:dyDescent="0.2">
      <c r="A87" s="20" t="s">
        <v>16</v>
      </c>
      <c r="B87" s="16" t="s">
        <v>16</v>
      </c>
      <c r="C87" s="24"/>
      <c r="D87" s="24"/>
      <c r="E87" s="23" t="s">
        <v>22</v>
      </c>
      <c r="F87" s="157">
        <f>F88</f>
        <v>0</v>
      </c>
      <c r="G87" s="157">
        <f t="shared" ref="G87:H87" si="53">G88</f>
        <v>0</v>
      </c>
      <c r="H87" s="157">
        <f t="shared" si="53"/>
        <v>0</v>
      </c>
    </row>
    <row r="88" spans="1:8" ht="15" x14ac:dyDescent="0.25">
      <c r="A88" s="20" t="s">
        <v>16</v>
      </c>
      <c r="B88" s="20" t="s">
        <v>16</v>
      </c>
      <c r="C88" s="52" t="s">
        <v>30</v>
      </c>
      <c r="D88" s="24"/>
      <c r="E88" s="29" t="s">
        <v>31</v>
      </c>
      <c r="F88" s="154">
        <f>SUM(F89:F90)</f>
        <v>0</v>
      </c>
      <c r="G88" s="154">
        <f t="shared" ref="G88:H88" si="54">SUM(G89:G90)</f>
        <v>0</v>
      </c>
      <c r="H88" s="154">
        <f t="shared" si="54"/>
        <v>0</v>
      </c>
    </row>
    <row r="89" spans="1:8" x14ac:dyDescent="0.2">
      <c r="A89" s="121" t="s">
        <v>16</v>
      </c>
      <c r="B89" s="121" t="s">
        <v>16</v>
      </c>
      <c r="C89" s="121" t="s">
        <v>30</v>
      </c>
      <c r="D89" s="121" t="s">
        <v>12</v>
      </c>
      <c r="E89" s="146" t="s">
        <v>33</v>
      </c>
      <c r="F89" s="184"/>
      <c r="G89" s="182">
        <f>ROUND(F89*1.1,0)</f>
        <v>0</v>
      </c>
      <c r="H89" s="182">
        <f>ROUND(G89*1.1,0)</f>
        <v>0</v>
      </c>
    </row>
    <row r="90" spans="1:8" x14ac:dyDescent="0.2">
      <c r="A90" s="129" t="s">
        <v>16</v>
      </c>
      <c r="B90" s="129" t="s">
        <v>16</v>
      </c>
      <c r="C90" s="129" t="s">
        <v>30</v>
      </c>
      <c r="D90" s="147" t="s">
        <v>16</v>
      </c>
      <c r="E90" s="148" t="s">
        <v>32</v>
      </c>
      <c r="F90" s="185"/>
      <c r="G90" s="186">
        <f>ROUND(F90*1.1,0)</f>
        <v>0</v>
      </c>
      <c r="H90" s="186">
        <f>ROUND(G90*1.1,0)</f>
        <v>0</v>
      </c>
    </row>
    <row r="91" spans="1:8" x14ac:dyDescent="0.2">
      <c r="A91" s="20" t="s">
        <v>16</v>
      </c>
      <c r="B91" s="20" t="s">
        <v>26</v>
      </c>
      <c r="C91" s="24"/>
      <c r="D91" s="24"/>
      <c r="E91" s="23" t="s">
        <v>27</v>
      </c>
      <c r="F91" s="157">
        <f>F92+F94</f>
        <v>0</v>
      </c>
      <c r="G91" s="157">
        <f t="shared" ref="G91:H91" si="55">G92+G94</f>
        <v>0</v>
      </c>
      <c r="H91" s="157">
        <f t="shared" si="55"/>
        <v>0</v>
      </c>
    </row>
    <row r="92" spans="1:8" ht="15" x14ac:dyDescent="0.25">
      <c r="A92" s="20" t="s">
        <v>16</v>
      </c>
      <c r="B92" s="20" t="s">
        <v>26</v>
      </c>
      <c r="C92" s="52" t="s">
        <v>3</v>
      </c>
      <c r="D92" s="24"/>
      <c r="E92" s="23" t="s">
        <v>177</v>
      </c>
      <c r="F92" s="157">
        <f>F93</f>
        <v>0</v>
      </c>
      <c r="G92" s="157">
        <f t="shared" ref="G92:H92" si="56">G93</f>
        <v>0</v>
      </c>
      <c r="H92" s="157">
        <f t="shared" si="56"/>
        <v>0</v>
      </c>
    </row>
    <row r="93" spans="1:8" x14ac:dyDescent="0.2">
      <c r="A93" s="24" t="s">
        <v>16</v>
      </c>
      <c r="B93" s="24" t="s">
        <v>26</v>
      </c>
      <c r="C93" s="24" t="s">
        <v>3</v>
      </c>
      <c r="D93" s="24" t="s">
        <v>12</v>
      </c>
      <c r="E93" s="145" t="s">
        <v>177</v>
      </c>
      <c r="F93" s="175"/>
      <c r="G93" s="175">
        <f>ROUND(F93*1.1,0)</f>
        <v>0</v>
      </c>
      <c r="H93" s="175">
        <f>ROUND(G93*1.1,0)</f>
        <v>0</v>
      </c>
    </row>
    <row r="94" spans="1:8" ht="15" x14ac:dyDescent="0.25">
      <c r="A94" s="20" t="s">
        <v>16</v>
      </c>
      <c r="B94" s="20" t="s">
        <v>26</v>
      </c>
      <c r="C94" s="52" t="s">
        <v>30</v>
      </c>
      <c r="D94" s="24"/>
      <c r="E94" s="23" t="s">
        <v>31</v>
      </c>
      <c r="F94" s="157">
        <f>SUM(F95:F96)</f>
        <v>0</v>
      </c>
      <c r="G94" s="157">
        <f t="shared" ref="G94:H94" si="57">SUM(G95:G96)</f>
        <v>0</v>
      </c>
      <c r="H94" s="157">
        <f t="shared" si="57"/>
        <v>0</v>
      </c>
    </row>
    <row r="95" spans="1:8" x14ac:dyDescent="0.2">
      <c r="A95" s="133" t="s">
        <v>16</v>
      </c>
      <c r="B95" s="123" t="s">
        <v>26</v>
      </c>
      <c r="C95" s="123" t="s">
        <v>30</v>
      </c>
      <c r="D95" s="123" t="s">
        <v>12</v>
      </c>
      <c r="E95" s="124" t="s">
        <v>178</v>
      </c>
      <c r="F95" s="173"/>
      <c r="G95" s="174">
        <f>ROUND(F95*1.1,0)</f>
        <v>0</v>
      </c>
      <c r="H95" s="174">
        <f>ROUND(G95*1.1,0)</f>
        <v>0</v>
      </c>
    </row>
    <row r="96" spans="1:8" x14ac:dyDescent="0.2">
      <c r="A96" s="133" t="s">
        <v>16</v>
      </c>
      <c r="B96" s="123" t="s">
        <v>26</v>
      </c>
      <c r="C96" s="123" t="s">
        <v>30</v>
      </c>
      <c r="D96" s="123" t="s">
        <v>16</v>
      </c>
      <c r="E96" s="124" t="s">
        <v>32</v>
      </c>
      <c r="F96" s="173"/>
      <c r="G96" s="174">
        <f>ROUND(F96*1.1,0)</f>
        <v>0</v>
      </c>
      <c r="H96" s="174">
        <f>ROUND(G96*1.1,0)</f>
        <v>0</v>
      </c>
    </row>
    <row r="97" spans="1:8" x14ac:dyDescent="0.2">
      <c r="A97" s="20" t="s">
        <v>16</v>
      </c>
      <c r="B97" s="20" t="s">
        <v>3</v>
      </c>
      <c r="C97" s="40"/>
      <c r="D97" s="40"/>
      <c r="E97" s="23" t="s">
        <v>28</v>
      </c>
      <c r="F97" s="157">
        <f>F98+F100</f>
        <v>0</v>
      </c>
      <c r="G97" s="157">
        <f t="shared" ref="G97:H97" si="58">G98+G100</f>
        <v>0</v>
      </c>
      <c r="H97" s="157">
        <f t="shared" si="58"/>
        <v>0</v>
      </c>
    </row>
    <row r="98" spans="1:8" ht="15" x14ac:dyDescent="0.25">
      <c r="A98" s="16" t="s">
        <v>16</v>
      </c>
      <c r="B98" s="16" t="s">
        <v>3</v>
      </c>
      <c r="C98" s="30" t="s">
        <v>3</v>
      </c>
      <c r="D98" s="35"/>
      <c r="E98" s="19" t="s">
        <v>177</v>
      </c>
      <c r="F98" s="152">
        <f>F99</f>
        <v>0</v>
      </c>
      <c r="G98" s="152">
        <f t="shared" ref="G98:H98" si="59">G99</f>
        <v>0</v>
      </c>
      <c r="H98" s="152">
        <f t="shared" si="59"/>
        <v>0</v>
      </c>
    </row>
    <row r="99" spans="1:8" x14ac:dyDescent="0.2">
      <c r="A99" s="35" t="s">
        <v>16</v>
      </c>
      <c r="B99" s="35" t="s">
        <v>3</v>
      </c>
      <c r="C99" s="35" t="s">
        <v>3</v>
      </c>
      <c r="D99" s="35" t="s">
        <v>12</v>
      </c>
      <c r="E99" s="144" t="s">
        <v>177</v>
      </c>
      <c r="F99" s="187"/>
      <c r="G99" s="179">
        <f>ROUND(F99*1.1,0)</f>
        <v>0</v>
      </c>
      <c r="H99" s="179">
        <f>ROUND(G99*1.1,0)</f>
        <v>0</v>
      </c>
    </row>
    <row r="100" spans="1:8" ht="15" x14ac:dyDescent="0.25">
      <c r="A100" s="21" t="s">
        <v>16</v>
      </c>
      <c r="B100" s="20" t="s">
        <v>3</v>
      </c>
      <c r="C100" s="52" t="s">
        <v>30</v>
      </c>
      <c r="D100" s="24"/>
      <c r="E100" s="23" t="s">
        <v>31</v>
      </c>
      <c r="F100" s="157">
        <f>SUM(F101:F102)</f>
        <v>0</v>
      </c>
      <c r="G100" s="157">
        <f t="shared" ref="G100:H100" si="60">SUM(G101:G102)</f>
        <v>0</v>
      </c>
      <c r="H100" s="157">
        <f t="shared" si="60"/>
        <v>0</v>
      </c>
    </row>
    <row r="101" spans="1:8" x14ac:dyDescent="0.2">
      <c r="A101" s="133" t="s">
        <v>16</v>
      </c>
      <c r="B101" s="123" t="s">
        <v>3</v>
      </c>
      <c r="C101" s="123" t="s">
        <v>30</v>
      </c>
      <c r="D101" s="123" t="s">
        <v>12</v>
      </c>
      <c r="E101" s="124" t="s">
        <v>33</v>
      </c>
      <c r="F101" s="173"/>
      <c r="G101" s="174">
        <f>ROUND(F101*1.1,0)</f>
        <v>0</v>
      </c>
      <c r="H101" s="174">
        <f>ROUND(G101*1.1,0)</f>
        <v>0</v>
      </c>
    </row>
    <row r="102" spans="1:8" ht="15" thickBot="1" x14ac:dyDescent="0.25">
      <c r="A102" s="133" t="s">
        <v>16</v>
      </c>
      <c r="B102" s="123" t="s">
        <v>3</v>
      </c>
      <c r="C102" s="123" t="s">
        <v>30</v>
      </c>
      <c r="D102" s="123" t="s">
        <v>16</v>
      </c>
      <c r="E102" s="124" t="s">
        <v>32</v>
      </c>
      <c r="F102" s="173"/>
      <c r="G102" s="174">
        <f>ROUND(F102*1.1,0)</f>
        <v>0</v>
      </c>
      <c r="H102" s="174">
        <f>ROUND(G102*1.1,0)</f>
        <v>0</v>
      </c>
    </row>
    <row r="103" spans="1:8" ht="15.75" x14ac:dyDescent="0.2">
      <c r="A103" s="53" t="s">
        <v>26</v>
      </c>
      <c r="B103" s="54"/>
      <c r="C103" s="55"/>
      <c r="D103" s="56"/>
      <c r="E103" s="57" t="s">
        <v>34</v>
      </c>
      <c r="F103" s="159">
        <f>F104+F109+F143+F148+F153+F180+F185+F199</f>
        <v>0</v>
      </c>
      <c r="G103" s="159">
        <f t="shared" ref="G103:H103" si="61">G104+G109+G143+G148+G153+G180+G185+G199</f>
        <v>0</v>
      </c>
      <c r="H103" s="159">
        <f t="shared" si="61"/>
        <v>0</v>
      </c>
    </row>
    <row r="104" spans="1:8" x14ac:dyDescent="0.2">
      <c r="A104" s="49">
        <v>3</v>
      </c>
      <c r="B104" s="20" t="s">
        <v>12</v>
      </c>
      <c r="C104" s="24"/>
      <c r="D104" s="20"/>
      <c r="E104" s="23" t="s">
        <v>35</v>
      </c>
      <c r="F104" s="157">
        <f>F105+F107</f>
        <v>0</v>
      </c>
      <c r="G104" s="157">
        <f t="shared" ref="G104:H104" si="62">G105+G107</f>
        <v>0</v>
      </c>
      <c r="H104" s="157">
        <f t="shared" si="62"/>
        <v>0</v>
      </c>
    </row>
    <row r="105" spans="1:8" x14ac:dyDescent="0.2">
      <c r="A105" s="58">
        <v>3</v>
      </c>
      <c r="B105" s="24" t="s">
        <v>12</v>
      </c>
      <c r="C105" s="24" t="s">
        <v>18</v>
      </c>
      <c r="D105" s="59"/>
      <c r="E105" s="23" t="s">
        <v>36</v>
      </c>
      <c r="F105" s="157">
        <f>F106</f>
        <v>0</v>
      </c>
      <c r="G105" s="157">
        <f t="shared" ref="G105:H105" si="63">G106</f>
        <v>0</v>
      </c>
      <c r="H105" s="157">
        <f t="shared" si="63"/>
        <v>0</v>
      </c>
    </row>
    <row r="106" spans="1:8" x14ac:dyDescent="0.2">
      <c r="A106" s="58">
        <v>3</v>
      </c>
      <c r="B106" s="24" t="s">
        <v>12</v>
      </c>
      <c r="C106" s="34" t="s">
        <v>18</v>
      </c>
      <c r="D106" s="24" t="s">
        <v>12</v>
      </c>
      <c r="E106" s="27" t="s">
        <v>36</v>
      </c>
      <c r="F106" s="180"/>
      <c r="G106" s="175">
        <f>ROUND(F106*1.1,0)</f>
        <v>0</v>
      </c>
      <c r="H106" s="175">
        <f>ROUND(G106*1.1,0)</f>
        <v>0</v>
      </c>
    </row>
    <row r="107" spans="1:8" x14ac:dyDescent="0.2">
      <c r="A107" s="58">
        <v>3</v>
      </c>
      <c r="B107" s="24" t="s">
        <v>12</v>
      </c>
      <c r="C107" s="24" t="s">
        <v>20</v>
      </c>
      <c r="D107" s="59"/>
      <c r="E107" s="23" t="s">
        <v>37</v>
      </c>
      <c r="F107" s="157">
        <f>F108</f>
        <v>0</v>
      </c>
      <c r="G107" s="157">
        <f t="shared" ref="G107:H107" si="64">G108</f>
        <v>0</v>
      </c>
      <c r="H107" s="157">
        <f t="shared" si="64"/>
        <v>0</v>
      </c>
    </row>
    <row r="108" spans="1:8" x14ac:dyDescent="0.2">
      <c r="A108" s="58">
        <v>3</v>
      </c>
      <c r="B108" s="24" t="s">
        <v>12</v>
      </c>
      <c r="C108" s="34" t="s">
        <v>20</v>
      </c>
      <c r="D108" s="24" t="s">
        <v>12</v>
      </c>
      <c r="E108" s="33" t="s">
        <v>37</v>
      </c>
      <c r="F108" s="187"/>
      <c r="G108" s="179">
        <f>ROUND(F108*1.1,0)</f>
        <v>0</v>
      </c>
      <c r="H108" s="179">
        <f>ROUND(G108*1.1,0)</f>
        <v>0</v>
      </c>
    </row>
    <row r="109" spans="1:8" x14ac:dyDescent="0.2">
      <c r="A109" s="49">
        <v>3</v>
      </c>
      <c r="B109" s="20" t="s">
        <v>16</v>
      </c>
      <c r="C109" s="24"/>
      <c r="D109" s="60"/>
      <c r="E109" s="19" t="s">
        <v>38</v>
      </c>
      <c r="F109" s="153">
        <f>F110+F117+F120+F125+F130+F132+F140</f>
        <v>0</v>
      </c>
      <c r="G109" s="153">
        <f t="shared" ref="G109:H109" si="65">G110+G117+G120+G125+G130+G132+G140</f>
        <v>0</v>
      </c>
      <c r="H109" s="153">
        <f t="shared" si="65"/>
        <v>0</v>
      </c>
    </row>
    <row r="110" spans="1:8" x14ac:dyDescent="0.2">
      <c r="A110" s="49">
        <v>3</v>
      </c>
      <c r="B110" s="20" t="s">
        <v>16</v>
      </c>
      <c r="C110" s="16" t="s">
        <v>12</v>
      </c>
      <c r="D110" s="16"/>
      <c r="E110" s="19" t="s">
        <v>39</v>
      </c>
      <c r="F110" s="157">
        <f>SUM(F111:F116)</f>
        <v>0</v>
      </c>
      <c r="G110" s="157">
        <f t="shared" ref="G110:H110" si="66">SUM(G111:G116)</f>
        <v>0</v>
      </c>
      <c r="H110" s="157">
        <f t="shared" si="66"/>
        <v>0</v>
      </c>
    </row>
    <row r="111" spans="1:8" x14ac:dyDescent="0.2">
      <c r="A111" s="132">
        <v>3</v>
      </c>
      <c r="B111" s="121" t="s">
        <v>16</v>
      </c>
      <c r="C111" s="121" t="s">
        <v>12</v>
      </c>
      <c r="D111" s="121" t="s">
        <v>12</v>
      </c>
      <c r="E111" s="122" t="s">
        <v>40</v>
      </c>
      <c r="F111" s="184"/>
      <c r="G111" s="182">
        <f>ROUND(F111*1.1,0)</f>
        <v>0</v>
      </c>
      <c r="H111" s="182">
        <f>ROUND(G111*1.1,0)</f>
        <v>0</v>
      </c>
    </row>
    <row r="112" spans="1:8" x14ac:dyDescent="0.2">
      <c r="A112" s="133">
        <v>3</v>
      </c>
      <c r="B112" s="123" t="s">
        <v>16</v>
      </c>
      <c r="C112" s="123" t="s">
        <v>12</v>
      </c>
      <c r="D112" s="123" t="s">
        <v>16</v>
      </c>
      <c r="E112" s="124" t="s">
        <v>41</v>
      </c>
      <c r="F112" s="173"/>
      <c r="G112" s="174">
        <f t="shared" ref="G112:H112" si="67">ROUND(F112*1.1,0)</f>
        <v>0</v>
      </c>
      <c r="H112" s="174">
        <f t="shared" si="67"/>
        <v>0</v>
      </c>
    </row>
    <row r="113" spans="1:16" x14ac:dyDescent="0.2">
      <c r="A113" s="133">
        <v>3</v>
      </c>
      <c r="B113" s="123" t="s">
        <v>16</v>
      </c>
      <c r="C113" s="123" t="s">
        <v>12</v>
      </c>
      <c r="D113" s="123" t="s">
        <v>26</v>
      </c>
      <c r="E113" s="124" t="s">
        <v>42</v>
      </c>
      <c r="F113" s="173"/>
      <c r="G113" s="174">
        <f t="shared" ref="G113:H113" si="68">ROUND(F113*1.1,0)</f>
        <v>0</v>
      </c>
      <c r="H113" s="174">
        <f t="shared" si="68"/>
        <v>0</v>
      </c>
    </row>
    <row r="114" spans="1:16" x14ac:dyDescent="0.2">
      <c r="A114" s="133">
        <v>3</v>
      </c>
      <c r="B114" s="123" t="s">
        <v>16</v>
      </c>
      <c r="C114" s="123" t="s">
        <v>12</v>
      </c>
      <c r="D114" s="123" t="s">
        <v>3</v>
      </c>
      <c r="E114" s="124" t="s">
        <v>43</v>
      </c>
      <c r="F114" s="173"/>
      <c r="G114" s="174">
        <f t="shared" ref="G114:H114" si="69">ROUND(F114*1.1,0)</f>
        <v>0</v>
      </c>
      <c r="H114" s="174">
        <f t="shared" si="69"/>
        <v>0</v>
      </c>
    </row>
    <row r="115" spans="1:16" x14ac:dyDescent="0.2">
      <c r="A115" s="133">
        <v>3</v>
      </c>
      <c r="B115" s="123" t="s">
        <v>16</v>
      </c>
      <c r="C115" s="123" t="s">
        <v>12</v>
      </c>
      <c r="D115" s="123" t="s">
        <v>18</v>
      </c>
      <c r="E115" s="124" t="s">
        <v>44</v>
      </c>
      <c r="F115" s="173"/>
      <c r="G115" s="174">
        <f t="shared" ref="G115:H115" si="70">ROUND(F115*1.1,0)</f>
        <v>0</v>
      </c>
      <c r="H115" s="174">
        <f t="shared" si="70"/>
        <v>0</v>
      </c>
    </row>
    <row r="116" spans="1:16" x14ac:dyDescent="0.2">
      <c r="A116" s="134">
        <v>3</v>
      </c>
      <c r="B116" s="129" t="s">
        <v>16</v>
      </c>
      <c r="C116" s="129" t="s">
        <v>12</v>
      </c>
      <c r="D116" s="129" t="s">
        <v>45</v>
      </c>
      <c r="E116" s="135" t="s">
        <v>46</v>
      </c>
      <c r="F116" s="185"/>
      <c r="G116" s="186">
        <f t="shared" ref="G116:H116" si="71">ROUND(F116*1.1,0)</f>
        <v>0</v>
      </c>
      <c r="H116" s="186">
        <f t="shared" si="71"/>
        <v>0</v>
      </c>
    </row>
    <row r="117" spans="1:16" x14ac:dyDescent="0.2">
      <c r="A117" s="49">
        <v>3</v>
      </c>
      <c r="B117" s="20" t="s">
        <v>16</v>
      </c>
      <c r="C117" s="16" t="s">
        <v>16</v>
      </c>
      <c r="D117" s="16"/>
      <c r="E117" s="23" t="s">
        <v>47</v>
      </c>
      <c r="F117" s="157">
        <f>SUM(F118:F119)</f>
        <v>0</v>
      </c>
      <c r="G117" s="157">
        <f t="shared" ref="G117:H117" si="72">SUM(G118:G119)</f>
        <v>0</v>
      </c>
      <c r="H117" s="157">
        <f t="shared" si="72"/>
        <v>0</v>
      </c>
    </row>
    <row r="118" spans="1:16" x14ac:dyDescent="0.2">
      <c r="A118" s="132">
        <v>3</v>
      </c>
      <c r="B118" s="121" t="s">
        <v>16</v>
      </c>
      <c r="C118" s="121" t="s">
        <v>16</v>
      </c>
      <c r="D118" s="121" t="s">
        <v>12</v>
      </c>
      <c r="E118" s="122" t="s">
        <v>48</v>
      </c>
      <c r="F118" s="184"/>
      <c r="G118" s="182">
        <f>ROUND(F118*1.1,0)</f>
        <v>0</v>
      </c>
      <c r="H118" s="182">
        <f>ROUND(G118*1.1,0)</f>
        <v>0</v>
      </c>
    </row>
    <row r="119" spans="1:16" x14ac:dyDescent="0.2">
      <c r="A119" s="134">
        <v>3</v>
      </c>
      <c r="B119" s="129" t="s">
        <v>16</v>
      </c>
      <c r="C119" s="129" t="s">
        <v>16</v>
      </c>
      <c r="D119" s="129" t="s">
        <v>16</v>
      </c>
      <c r="E119" s="135" t="s">
        <v>49</v>
      </c>
      <c r="F119" s="185"/>
      <c r="G119" s="186">
        <f>ROUND(F119*1.1,0)</f>
        <v>0</v>
      </c>
      <c r="H119" s="186">
        <f>ROUND(G119*1.1,0)</f>
        <v>0</v>
      </c>
    </row>
    <row r="120" spans="1:16" x14ac:dyDescent="0.2">
      <c r="A120" s="62">
        <v>3</v>
      </c>
      <c r="B120" s="21" t="s">
        <v>16</v>
      </c>
      <c r="C120" s="28" t="s">
        <v>26</v>
      </c>
      <c r="D120" s="28"/>
      <c r="E120" s="25" t="s">
        <v>50</v>
      </c>
      <c r="F120" s="156">
        <f>SUM(F121:F124)</f>
        <v>0</v>
      </c>
      <c r="G120" s="156">
        <f t="shared" ref="G120:H120" si="73">SUM(G121:G124)</f>
        <v>0</v>
      </c>
      <c r="H120" s="156">
        <f t="shared" si="73"/>
        <v>0</v>
      </c>
    </row>
    <row r="121" spans="1:16" x14ac:dyDescent="0.2">
      <c r="A121" s="132">
        <v>3</v>
      </c>
      <c r="B121" s="121" t="s">
        <v>16</v>
      </c>
      <c r="C121" s="121" t="s">
        <v>26</v>
      </c>
      <c r="D121" s="121" t="s">
        <v>12</v>
      </c>
      <c r="E121" s="122" t="s">
        <v>51</v>
      </c>
      <c r="F121" s="184"/>
      <c r="G121" s="182">
        <f>ROUND(F121*1.1,0)</f>
        <v>0</v>
      </c>
      <c r="H121" s="182">
        <f>ROUND(G121*1.1,0)</f>
        <v>0</v>
      </c>
      <c r="J121" s="1"/>
      <c r="K121" s="1"/>
      <c r="L121" s="1"/>
      <c r="M121" s="1"/>
      <c r="N121" s="1"/>
      <c r="O121" s="1"/>
      <c r="P121" s="1"/>
    </row>
    <row r="122" spans="1:16" s="1" customFormat="1" x14ac:dyDescent="0.2">
      <c r="A122" s="133">
        <v>3</v>
      </c>
      <c r="B122" s="123" t="s">
        <v>16</v>
      </c>
      <c r="C122" s="123" t="s">
        <v>26</v>
      </c>
      <c r="D122" s="123" t="s">
        <v>16</v>
      </c>
      <c r="E122" s="124" t="s">
        <v>52</v>
      </c>
      <c r="F122" s="173"/>
      <c r="G122" s="174">
        <f t="shared" ref="G122:H122" si="74">ROUND(F122*1.1,0)</f>
        <v>0</v>
      </c>
      <c r="H122" s="174">
        <f t="shared" si="74"/>
        <v>0</v>
      </c>
      <c r="J122"/>
      <c r="K122"/>
      <c r="L122"/>
      <c r="M122"/>
      <c r="N122"/>
      <c r="O122"/>
      <c r="P122"/>
    </row>
    <row r="123" spans="1:16" x14ac:dyDescent="0.2">
      <c r="A123" s="133">
        <v>3</v>
      </c>
      <c r="B123" s="123" t="s">
        <v>16</v>
      </c>
      <c r="C123" s="123" t="s">
        <v>26</v>
      </c>
      <c r="D123" s="123" t="s">
        <v>26</v>
      </c>
      <c r="E123" s="124" t="s">
        <v>53</v>
      </c>
      <c r="F123" s="173"/>
      <c r="G123" s="174">
        <f t="shared" ref="G123:H123" si="75">ROUND(F123*1.1,0)</f>
        <v>0</v>
      </c>
      <c r="H123" s="174">
        <f t="shared" si="75"/>
        <v>0</v>
      </c>
    </row>
    <row r="124" spans="1:16" x14ac:dyDescent="0.2">
      <c r="A124" s="134">
        <v>3</v>
      </c>
      <c r="B124" s="129" t="s">
        <v>16</v>
      </c>
      <c r="C124" s="129" t="s">
        <v>26</v>
      </c>
      <c r="D124" s="129" t="s">
        <v>45</v>
      </c>
      <c r="E124" s="135" t="s">
        <v>179</v>
      </c>
      <c r="F124" s="185"/>
      <c r="G124" s="186">
        <f t="shared" ref="G124:H124" si="76">ROUND(F124*1.1,0)</f>
        <v>0</v>
      </c>
      <c r="H124" s="186">
        <f t="shared" si="76"/>
        <v>0</v>
      </c>
    </row>
    <row r="125" spans="1:16" x14ac:dyDescent="0.2">
      <c r="A125" s="49">
        <v>3</v>
      </c>
      <c r="B125" s="20" t="s">
        <v>16</v>
      </c>
      <c r="C125" s="20" t="s">
        <v>3</v>
      </c>
      <c r="D125" s="20"/>
      <c r="E125" s="23" t="s">
        <v>54</v>
      </c>
      <c r="F125" s="155">
        <f>SUM(F126:F129)</f>
        <v>0</v>
      </c>
      <c r="G125" s="155">
        <f t="shared" ref="G125:H125" si="77">SUM(G126:G129)</f>
        <v>0</v>
      </c>
      <c r="H125" s="155">
        <f t="shared" si="77"/>
        <v>0</v>
      </c>
    </row>
    <row r="126" spans="1:16" x14ac:dyDescent="0.2">
      <c r="A126" s="132">
        <v>3</v>
      </c>
      <c r="B126" s="121" t="s">
        <v>16</v>
      </c>
      <c r="C126" s="121" t="s">
        <v>3</v>
      </c>
      <c r="D126" s="121" t="s">
        <v>12</v>
      </c>
      <c r="E126" s="122" t="s">
        <v>199</v>
      </c>
      <c r="F126" s="184"/>
      <c r="G126" s="182">
        <f>ROUND(F126*1.1,0)</f>
        <v>0</v>
      </c>
      <c r="H126" s="182">
        <f>ROUND(G126*1.1,0)</f>
        <v>0</v>
      </c>
    </row>
    <row r="127" spans="1:16" x14ac:dyDescent="0.2">
      <c r="A127" s="133">
        <v>3</v>
      </c>
      <c r="B127" s="123" t="s">
        <v>16</v>
      </c>
      <c r="C127" s="123" t="s">
        <v>3</v>
      </c>
      <c r="D127" s="136" t="s">
        <v>16</v>
      </c>
      <c r="E127" s="124" t="s">
        <v>55</v>
      </c>
      <c r="F127" s="173"/>
      <c r="G127" s="174">
        <f t="shared" ref="G127:H127" si="78">ROUND(F127*1.1,0)</f>
        <v>0</v>
      </c>
      <c r="H127" s="174">
        <f t="shared" si="78"/>
        <v>0</v>
      </c>
    </row>
    <row r="128" spans="1:16" x14ac:dyDescent="0.2">
      <c r="A128" s="133">
        <v>3</v>
      </c>
      <c r="B128" s="123" t="s">
        <v>16</v>
      </c>
      <c r="C128" s="123" t="s">
        <v>3</v>
      </c>
      <c r="D128" s="123" t="s">
        <v>26</v>
      </c>
      <c r="E128" s="124" t="s">
        <v>56</v>
      </c>
      <c r="F128" s="173"/>
      <c r="G128" s="174">
        <f t="shared" ref="G128:H128" si="79">ROUND(F128*1.1,0)</f>
        <v>0</v>
      </c>
      <c r="H128" s="174">
        <f t="shared" si="79"/>
        <v>0</v>
      </c>
    </row>
    <row r="129" spans="1:8" x14ac:dyDescent="0.2">
      <c r="A129" s="134">
        <v>3</v>
      </c>
      <c r="B129" s="129" t="s">
        <v>16</v>
      </c>
      <c r="C129" s="129" t="s">
        <v>3</v>
      </c>
      <c r="D129" s="129" t="s">
        <v>45</v>
      </c>
      <c r="E129" s="135" t="s">
        <v>57</v>
      </c>
      <c r="F129" s="185"/>
      <c r="G129" s="186">
        <f t="shared" ref="G129:H129" si="80">ROUND(F129*1.1,0)</f>
        <v>0</v>
      </c>
      <c r="H129" s="186">
        <f t="shared" si="80"/>
        <v>0</v>
      </c>
    </row>
    <row r="130" spans="1:8" x14ac:dyDescent="0.2">
      <c r="A130" s="62">
        <v>3</v>
      </c>
      <c r="B130" s="28" t="s">
        <v>16</v>
      </c>
      <c r="C130" s="28" t="s">
        <v>18</v>
      </c>
      <c r="D130" s="26"/>
      <c r="E130" s="25" t="s">
        <v>58</v>
      </c>
      <c r="F130" s="155">
        <f>F131</f>
        <v>0</v>
      </c>
      <c r="G130" s="155">
        <f t="shared" ref="G130:H130" si="81">G131</f>
        <v>0</v>
      </c>
      <c r="H130" s="155">
        <f t="shared" si="81"/>
        <v>0</v>
      </c>
    </row>
    <row r="131" spans="1:8" x14ac:dyDescent="0.2">
      <c r="A131" s="58">
        <v>3</v>
      </c>
      <c r="B131" s="24" t="s">
        <v>16</v>
      </c>
      <c r="C131" s="24" t="s">
        <v>18</v>
      </c>
      <c r="D131" s="24" t="s">
        <v>12</v>
      </c>
      <c r="E131" s="39" t="s">
        <v>200</v>
      </c>
      <c r="F131" s="187"/>
      <c r="G131" s="179">
        <f>ROUND(F131*1.1,0)</f>
        <v>0</v>
      </c>
      <c r="H131" s="179">
        <f>ROUND(G131*1.1,0)</f>
        <v>0</v>
      </c>
    </row>
    <row r="132" spans="1:8" x14ac:dyDescent="0.2">
      <c r="A132" s="49">
        <v>3</v>
      </c>
      <c r="B132" s="20" t="s">
        <v>16</v>
      </c>
      <c r="C132" s="16" t="s">
        <v>30</v>
      </c>
      <c r="D132" s="16"/>
      <c r="E132" s="19" t="s">
        <v>59</v>
      </c>
      <c r="F132" s="160">
        <f>SUM(F133:F139)</f>
        <v>0</v>
      </c>
      <c r="G132" s="160">
        <f t="shared" ref="G132:H132" si="82">SUM(G133:G139)</f>
        <v>0</v>
      </c>
      <c r="H132" s="160">
        <f t="shared" si="82"/>
        <v>0</v>
      </c>
    </row>
    <row r="133" spans="1:8" x14ac:dyDescent="0.2">
      <c r="A133" s="132">
        <v>3</v>
      </c>
      <c r="B133" s="121" t="s">
        <v>16</v>
      </c>
      <c r="C133" s="121" t="s">
        <v>30</v>
      </c>
      <c r="D133" s="121" t="s">
        <v>12</v>
      </c>
      <c r="E133" s="122" t="s">
        <v>60</v>
      </c>
      <c r="F133" s="184"/>
      <c r="G133" s="182">
        <f>ROUND(F133*1.1,0)</f>
        <v>0</v>
      </c>
      <c r="H133" s="182">
        <f>ROUND(G133*1.1,0)</f>
        <v>0</v>
      </c>
    </row>
    <row r="134" spans="1:8" x14ac:dyDescent="0.2">
      <c r="A134" s="133">
        <v>3</v>
      </c>
      <c r="B134" s="123" t="s">
        <v>16</v>
      </c>
      <c r="C134" s="123" t="s">
        <v>30</v>
      </c>
      <c r="D134" s="123" t="s">
        <v>16</v>
      </c>
      <c r="E134" s="124" t="s">
        <v>61</v>
      </c>
      <c r="F134" s="173"/>
      <c r="G134" s="174">
        <f t="shared" ref="G134:H134" si="83">ROUND(F134*1.1,0)</f>
        <v>0</v>
      </c>
      <c r="H134" s="174">
        <f t="shared" si="83"/>
        <v>0</v>
      </c>
    </row>
    <row r="135" spans="1:8" x14ac:dyDescent="0.2">
      <c r="A135" s="133">
        <v>3</v>
      </c>
      <c r="B135" s="123" t="s">
        <v>16</v>
      </c>
      <c r="C135" s="123" t="s">
        <v>30</v>
      </c>
      <c r="D135" s="123" t="s">
        <v>26</v>
      </c>
      <c r="E135" s="124" t="s">
        <v>62</v>
      </c>
      <c r="F135" s="173"/>
      <c r="G135" s="174">
        <f t="shared" ref="G135:H135" si="84">ROUND(F135*1.1,0)</f>
        <v>0</v>
      </c>
      <c r="H135" s="174">
        <f t="shared" si="84"/>
        <v>0</v>
      </c>
    </row>
    <row r="136" spans="1:8" x14ac:dyDescent="0.2">
      <c r="A136" s="133">
        <v>3</v>
      </c>
      <c r="B136" s="123" t="s">
        <v>16</v>
      </c>
      <c r="C136" s="123" t="s">
        <v>30</v>
      </c>
      <c r="D136" s="123" t="s">
        <v>3</v>
      </c>
      <c r="E136" s="124" t="s">
        <v>63</v>
      </c>
      <c r="F136" s="173"/>
      <c r="G136" s="174">
        <f t="shared" ref="G136:H136" si="85">ROUND(F136*1.1,0)</f>
        <v>0</v>
      </c>
      <c r="H136" s="174">
        <f t="shared" si="85"/>
        <v>0</v>
      </c>
    </row>
    <row r="137" spans="1:8" x14ac:dyDescent="0.2">
      <c r="A137" s="133">
        <v>3</v>
      </c>
      <c r="B137" s="123" t="s">
        <v>16</v>
      </c>
      <c r="C137" s="123" t="s">
        <v>30</v>
      </c>
      <c r="D137" s="123" t="s">
        <v>18</v>
      </c>
      <c r="E137" s="124" t="s">
        <v>64</v>
      </c>
      <c r="F137" s="173"/>
      <c r="G137" s="174">
        <f t="shared" ref="G137:H137" si="86">ROUND(F137*1.1,0)</f>
        <v>0</v>
      </c>
      <c r="H137" s="174">
        <f t="shared" si="86"/>
        <v>0</v>
      </c>
    </row>
    <row r="138" spans="1:8" x14ac:dyDescent="0.2">
      <c r="A138" s="133">
        <v>3</v>
      </c>
      <c r="B138" s="123" t="s">
        <v>16</v>
      </c>
      <c r="C138" s="123" t="s">
        <v>30</v>
      </c>
      <c r="D138" s="123" t="s">
        <v>30</v>
      </c>
      <c r="E138" s="140" t="s">
        <v>65</v>
      </c>
      <c r="F138" s="173"/>
      <c r="G138" s="174">
        <f t="shared" ref="G138:H138" si="87">ROUND(F138*1.1,0)</f>
        <v>0</v>
      </c>
      <c r="H138" s="174">
        <f t="shared" si="87"/>
        <v>0</v>
      </c>
    </row>
    <row r="139" spans="1:8" x14ac:dyDescent="0.2">
      <c r="A139" s="134">
        <v>3</v>
      </c>
      <c r="B139" s="129" t="s">
        <v>16</v>
      </c>
      <c r="C139" s="129" t="s">
        <v>30</v>
      </c>
      <c r="D139" s="129" t="s">
        <v>45</v>
      </c>
      <c r="E139" s="135" t="s">
        <v>66</v>
      </c>
      <c r="F139" s="185"/>
      <c r="G139" s="186">
        <f t="shared" ref="G139:H139" si="88">ROUND(F139*1.1,0)</f>
        <v>0</v>
      </c>
      <c r="H139" s="186">
        <f t="shared" si="88"/>
        <v>0</v>
      </c>
    </row>
    <row r="140" spans="1:8" x14ac:dyDescent="0.2">
      <c r="A140" s="49">
        <v>3</v>
      </c>
      <c r="B140" s="20" t="s">
        <v>16</v>
      </c>
      <c r="C140" s="20" t="s">
        <v>20</v>
      </c>
      <c r="D140" s="20"/>
      <c r="E140" s="23" t="s">
        <v>67</v>
      </c>
      <c r="F140" s="155">
        <f>SUM(F141:F142)</f>
        <v>0</v>
      </c>
      <c r="G140" s="155">
        <f t="shared" ref="G140:H140" si="89">SUM(G141:G142)</f>
        <v>0</v>
      </c>
      <c r="H140" s="155">
        <f t="shared" si="89"/>
        <v>0</v>
      </c>
    </row>
    <row r="141" spans="1:8" x14ac:dyDescent="0.2">
      <c r="A141" s="132">
        <v>3</v>
      </c>
      <c r="B141" s="121" t="s">
        <v>16</v>
      </c>
      <c r="C141" s="121" t="s">
        <v>20</v>
      </c>
      <c r="D141" s="121" t="s">
        <v>12</v>
      </c>
      <c r="E141" s="122" t="s">
        <v>68</v>
      </c>
      <c r="F141" s="184"/>
      <c r="G141" s="182">
        <f>ROUND(F141*1.1,0)</f>
        <v>0</v>
      </c>
      <c r="H141" s="182">
        <f>ROUND(G141*1.1,0)</f>
        <v>0</v>
      </c>
    </row>
    <row r="142" spans="1:8" x14ac:dyDescent="0.2">
      <c r="A142" s="134">
        <v>3</v>
      </c>
      <c r="B142" s="129" t="s">
        <v>16</v>
      </c>
      <c r="C142" s="129" t="s">
        <v>20</v>
      </c>
      <c r="D142" s="129" t="s">
        <v>45</v>
      </c>
      <c r="E142" s="135" t="s">
        <v>67</v>
      </c>
      <c r="F142" s="185"/>
      <c r="G142" s="186">
        <f>ROUND(F142*1.1,0)</f>
        <v>0</v>
      </c>
      <c r="H142" s="186">
        <f>ROUND(G142*1.1,0)</f>
        <v>0</v>
      </c>
    </row>
    <row r="143" spans="1:8" x14ac:dyDescent="0.2">
      <c r="A143" s="62">
        <v>3</v>
      </c>
      <c r="B143" s="16" t="s">
        <v>26</v>
      </c>
      <c r="C143" s="35"/>
      <c r="D143" s="35"/>
      <c r="E143" s="19" t="s">
        <v>69</v>
      </c>
      <c r="F143" s="152">
        <f>F144+F146</f>
        <v>0</v>
      </c>
      <c r="G143" s="152">
        <f t="shared" ref="G143:H143" si="90">G144+G146</f>
        <v>0</v>
      </c>
      <c r="H143" s="152">
        <f t="shared" si="90"/>
        <v>0</v>
      </c>
    </row>
    <row r="144" spans="1:8" x14ac:dyDescent="0.2">
      <c r="A144" s="64">
        <v>3</v>
      </c>
      <c r="B144" s="51" t="s">
        <v>26</v>
      </c>
      <c r="C144" s="28" t="s">
        <v>12</v>
      </c>
      <c r="D144" s="28"/>
      <c r="E144" s="25" t="s">
        <v>70</v>
      </c>
      <c r="F144" s="153">
        <f>F145</f>
        <v>0</v>
      </c>
      <c r="G144" s="153">
        <f t="shared" ref="G144:H144" si="91">G145</f>
        <v>0</v>
      </c>
      <c r="H144" s="153">
        <f t="shared" si="91"/>
        <v>0</v>
      </c>
    </row>
    <row r="145" spans="1:8" x14ac:dyDescent="0.2">
      <c r="A145" s="58">
        <v>3</v>
      </c>
      <c r="B145" s="24" t="s">
        <v>26</v>
      </c>
      <c r="C145" s="24" t="s">
        <v>12</v>
      </c>
      <c r="D145" s="24" t="s">
        <v>12</v>
      </c>
      <c r="E145" s="39" t="s">
        <v>70</v>
      </c>
      <c r="F145" s="180"/>
      <c r="G145" s="175">
        <f>ROUND(F145*1.1,0)</f>
        <v>0</v>
      </c>
      <c r="H145" s="175">
        <f>ROUND(G145*1.1,0)</f>
        <v>0</v>
      </c>
    </row>
    <row r="146" spans="1:8" x14ac:dyDescent="0.2">
      <c r="A146" s="49">
        <v>3</v>
      </c>
      <c r="B146" s="20" t="s">
        <v>26</v>
      </c>
      <c r="C146" s="20" t="s">
        <v>26</v>
      </c>
      <c r="D146" s="20"/>
      <c r="E146" s="23" t="s">
        <v>71</v>
      </c>
      <c r="F146" s="157">
        <f>F147</f>
        <v>0</v>
      </c>
      <c r="G146" s="157">
        <f t="shared" ref="G146:H146" si="92">G147</f>
        <v>0</v>
      </c>
      <c r="H146" s="157">
        <f t="shared" si="92"/>
        <v>0</v>
      </c>
    </row>
    <row r="147" spans="1:8" x14ac:dyDescent="0.2">
      <c r="A147" s="58">
        <v>3</v>
      </c>
      <c r="B147" s="22" t="s">
        <v>26</v>
      </c>
      <c r="C147" s="22" t="s">
        <v>26</v>
      </c>
      <c r="D147" s="22" t="s">
        <v>12</v>
      </c>
      <c r="E147" s="37" t="s">
        <v>71</v>
      </c>
      <c r="F147" s="177"/>
      <c r="G147" s="181">
        <f>ROUND(F147*1.1,0)</f>
        <v>0</v>
      </c>
      <c r="H147" s="181">
        <f>ROUND(G147*1.1,0)</f>
        <v>0</v>
      </c>
    </row>
    <row r="148" spans="1:8" x14ac:dyDescent="0.2">
      <c r="A148" s="62">
        <v>3</v>
      </c>
      <c r="B148" s="20" t="s">
        <v>3</v>
      </c>
      <c r="C148" s="24"/>
      <c r="D148" s="65"/>
      <c r="E148" s="23" t="s">
        <v>72</v>
      </c>
      <c r="F148" s="155">
        <f>F149+F151</f>
        <v>0</v>
      </c>
      <c r="G148" s="155">
        <f t="shared" ref="G148:H148" si="93">G149+G151</f>
        <v>0</v>
      </c>
      <c r="H148" s="155">
        <f t="shared" si="93"/>
        <v>0</v>
      </c>
    </row>
    <row r="149" spans="1:8" x14ac:dyDescent="0.2">
      <c r="A149" s="49">
        <v>3</v>
      </c>
      <c r="B149" s="20" t="s">
        <v>3</v>
      </c>
      <c r="C149" s="20" t="s">
        <v>16</v>
      </c>
      <c r="D149" s="20"/>
      <c r="E149" s="23" t="s">
        <v>73</v>
      </c>
      <c r="F149" s="155">
        <f>F150</f>
        <v>0</v>
      </c>
      <c r="G149" s="155">
        <f t="shared" ref="G149:H149" si="94">G150</f>
        <v>0</v>
      </c>
      <c r="H149" s="155">
        <f t="shared" si="94"/>
        <v>0</v>
      </c>
    </row>
    <row r="150" spans="1:8" x14ac:dyDescent="0.2">
      <c r="A150" s="58">
        <v>3</v>
      </c>
      <c r="B150" s="24" t="s">
        <v>3</v>
      </c>
      <c r="C150" s="24" t="s">
        <v>16</v>
      </c>
      <c r="D150" s="24" t="s">
        <v>3</v>
      </c>
      <c r="E150" s="39" t="s">
        <v>74</v>
      </c>
      <c r="F150" s="180"/>
      <c r="G150" s="175">
        <f>ROUND(F150*1.1,0)</f>
        <v>0</v>
      </c>
      <c r="H150" s="175">
        <f>ROUND(G150*1.1,0)</f>
        <v>0</v>
      </c>
    </row>
    <row r="151" spans="1:8" x14ac:dyDescent="0.2">
      <c r="A151" s="49">
        <v>3</v>
      </c>
      <c r="B151" s="20" t="s">
        <v>3</v>
      </c>
      <c r="C151" s="20" t="s">
        <v>26</v>
      </c>
      <c r="D151" s="20"/>
      <c r="E151" s="23" t="s">
        <v>75</v>
      </c>
      <c r="F151" s="155">
        <f>F152</f>
        <v>0</v>
      </c>
      <c r="G151" s="155">
        <f t="shared" ref="G151:H151" si="95">G152</f>
        <v>0</v>
      </c>
      <c r="H151" s="155">
        <f t="shared" si="95"/>
        <v>0</v>
      </c>
    </row>
    <row r="152" spans="1:8" x14ac:dyDescent="0.2">
      <c r="A152" s="58">
        <v>3</v>
      </c>
      <c r="B152" s="22" t="s">
        <v>3</v>
      </c>
      <c r="C152" s="22" t="s">
        <v>26</v>
      </c>
      <c r="D152" s="22" t="s">
        <v>45</v>
      </c>
      <c r="E152" s="37" t="s">
        <v>76</v>
      </c>
      <c r="F152" s="177"/>
      <c r="G152" s="181">
        <f>ROUND(F152*1.1,0)</f>
        <v>0</v>
      </c>
      <c r="H152" s="181">
        <f>ROUND(G152*1.1,0)</f>
        <v>0</v>
      </c>
    </row>
    <row r="153" spans="1:8" x14ac:dyDescent="0.2">
      <c r="A153" s="62">
        <v>3</v>
      </c>
      <c r="B153" s="20" t="s">
        <v>18</v>
      </c>
      <c r="C153" s="24"/>
      <c r="D153" s="20"/>
      <c r="E153" s="23" t="s">
        <v>77</v>
      </c>
      <c r="F153" s="155">
        <f>F154+F165+F169+F171+F175+F177</f>
        <v>0</v>
      </c>
      <c r="G153" s="155">
        <f t="shared" ref="G153:H153" si="96">G154+G165+G169+G171+G175+G177</f>
        <v>0</v>
      </c>
      <c r="H153" s="155">
        <f t="shared" si="96"/>
        <v>0</v>
      </c>
    </row>
    <row r="154" spans="1:8" x14ac:dyDescent="0.2">
      <c r="A154" s="49">
        <v>3</v>
      </c>
      <c r="B154" s="20" t="s">
        <v>18</v>
      </c>
      <c r="C154" s="20" t="s">
        <v>12</v>
      </c>
      <c r="D154" s="20"/>
      <c r="E154" s="29" t="s">
        <v>78</v>
      </c>
      <c r="F154" s="161">
        <f>SUM(F155:F164)</f>
        <v>0</v>
      </c>
      <c r="G154" s="161">
        <f t="shared" ref="G154:H154" si="97">SUM(G155:G164)</f>
        <v>0</v>
      </c>
      <c r="H154" s="161">
        <f t="shared" si="97"/>
        <v>0</v>
      </c>
    </row>
    <row r="155" spans="1:8" x14ac:dyDescent="0.2">
      <c r="A155" s="132">
        <v>3</v>
      </c>
      <c r="B155" s="121" t="s">
        <v>18</v>
      </c>
      <c r="C155" s="121" t="s">
        <v>12</v>
      </c>
      <c r="D155" s="121" t="s">
        <v>3</v>
      </c>
      <c r="E155" s="122" t="s">
        <v>79</v>
      </c>
      <c r="F155" s="182"/>
      <c r="G155" s="182">
        <f>ROUND(F155*1.1,0)</f>
        <v>0</v>
      </c>
      <c r="H155" s="182">
        <f>ROUND(G155*1.1,0)</f>
        <v>0</v>
      </c>
    </row>
    <row r="156" spans="1:8" x14ac:dyDescent="0.2">
      <c r="A156" s="133">
        <v>3</v>
      </c>
      <c r="B156" s="123" t="s">
        <v>18</v>
      </c>
      <c r="C156" s="123" t="s">
        <v>12</v>
      </c>
      <c r="D156" s="123" t="s">
        <v>18</v>
      </c>
      <c r="E156" s="124" t="s">
        <v>80</v>
      </c>
      <c r="F156" s="174"/>
      <c r="G156" s="174">
        <f t="shared" ref="G156:H156" si="98">ROUND(F156*1.1,0)</f>
        <v>0</v>
      </c>
      <c r="H156" s="174">
        <f t="shared" si="98"/>
        <v>0</v>
      </c>
    </row>
    <row r="157" spans="1:8" x14ac:dyDescent="0.2">
      <c r="A157" s="133">
        <v>3</v>
      </c>
      <c r="B157" s="123" t="s">
        <v>18</v>
      </c>
      <c r="C157" s="123" t="s">
        <v>12</v>
      </c>
      <c r="D157" s="136" t="s">
        <v>81</v>
      </c>
      <c r="E157" s="124" t="s">
        <v>82</v>
      </c>
      <c r="F157" s="174"/>
      <c r="G157" s="174">
        <f t="shared" ref="G157:H157" si="99">ROUND(F157*1.1,0)</f>
        <v>0</v>
      </c>
      <c r="H157" s="174">
        <f t="shared" si="99"/>
        <v>0</v>
      </c>
    </row>
    <row r="158" spans="1:8" x14ac:dyDescent="0.2">
      <c r="A158" s="133">
        <v>3</v>
      </c>
      <c r="B158" s="123" t="s">
        <v>18</v>
      </c>
      <c r="C158" s="123" t="s">
        <v>12</v>
      </c>
      <c r="D158" s="136" t="s">
        <v>83</v>
      </c>
      <c r="E158" s="124" t="s">
        <v>84</v>
      </c>
      <c r="F158" s="173"/>
      <c r="G158" s="174">
        <f t="shared" ref="G158:H158" si="100">ROUND(F158*1.1,0)</f>
        <v>0</v>
      </c>
      <c r="H158" s="174">
        <f t="shared" si="100"/>
        <v>0</v>
      </c>
    </row>
    <row r="159" spans="1:8" x14ac:dyDescent="0.2">
      <c r="A159" s="133">
        <v>3</v>
      </c>
      <c r="B159" s="123" t="s">
        <v>18</v>
      </c>
      <c r="C159" s="123" t="s">
        <v>12</v>
      </c>
      <c r="D159" s="136" t="s">
        <v>85</v>
      </c>
      <c r="E159" s="124" t="s">
        <v>86</v>
      </c>
      <c r="F159" s="174"/>
      <c r="G159" s="174">
        <f t="shared" ref="G159:H159" si="101">ROUND(F159*1.1,0)</f>
        <v>0</v>
      </c>
      <c r="H159" s="174">
        <f t="shared" si="101"/>
        <v>0</v>
      </c>
    </row>
    <row r="160" spans="1:8" x14ac:dyDescent="0.2">
      <c r="A160" s="133">
        <v>3</v>
      </c>
      <c r="B160" s="123" t="s">
        <v>18</v>
      </c>
      <c r="C160" s="123" t="s">
        <v>12</v>
      </c>
      <c r="D160" s="136" t="s">
        <v>87</v>
      </c>
      <c r="E160" s="124" t="s">
        <v>88</v>
      </c>
      <c r="F160" s="174"/>
      <c r="G160" s="174">
        <f t="shared" ref="G160:H160" si="102">ROUND(F160*1.1,0)</f>
        <v>0</v>
      </c>
      <c r="H160" s="174">
        <f t="shared" si="102"/>
        <v>0</v>
      </c>
    </row>
    <row r="161" spans="1:8" x14ac:dyDescent="0.2">
      <c r="A161" s="133">
        <v>3</v>
      </c>
      <c r="B161" s="123" t="s">
        <v>18</v>
      </c>
      <c r="C161" s="123" t="s">
        <v>12</v>
      </c>
      <c r="D161" s="136" t="s">
        <v>89</v>
      </c>
      <c r="E161" s="124" t="s">
        <v>203</v>
      </c>
      <c r="F161" s="174"/>
      <c r="G161" s="174">
        <f t="shared" ref="G161:H161" si="103">ROUND(F161*1.1,0)</f>
        <v>0</v>
      </c>
      <c r="H161" s="174">
        <f t="shared" si="103"/>
        <v>0</v>
      </c>
    </row>
    <row r="162" spans="1:8" x14ac:dyDescent="0.2">
      <c r="A162" s="133">
        <v>3</v>
      </c>
      <c r="B162" s="123" t="s">
        <v>18</v>
      </c>
      <c r="C162" s="123" t="s">
        <v>12</v>
      </c>
      <c r="D162" s="136" t="s">
        <v>90</v>
      </c>
      <c r="E162" s="124" t="s">
        <v>91</v>
      </c>
      <c r="F162" s="174"/>
      <c r="G162" s="174">
        <f t="shared" ref="G162:H162" si="104">ROUND(F162*1.1,0)</f>
        <v>0</v>
      </c>
      <c r="H162" s="174">
        <f t="shared" si="104"/>
        <v>0</v>
      </c>
    </row>
    <row r="163" spans="1:8" x14ac:dyDescent="0.2">
      <c r="A163" s="133">
        <v>3</v>
      </c>
      <c r="B163" s="123" t="s">
        <v>18</v>
      </c>
      <c r="C163" s="123" t="s">
        <v>12</v>
      </c>
      <c r="D163" s="136" t="s">
        <v>92</v>
      </c>
      <c r="E163" s="140" t="s">
        <v>93</v>
      </c>
      <c r="F163" s="188"/>
      <c r="G163" s="174">
        <f t="shared" ref="G163:H163" si="105">ROUND(F163*1.1,0)</f>
        <v>0</v>
      </c>
      <c r="H163" s="174">
        <f t="shared" si="105"/>
        <v>0</v>
      </c>
    </row>
    <row r="164" spans="1:8" x14ac:dyDescent="0.2">
      <c r="A164" s="134">
        <v>3</v>
      </c>
      <c r="B164" s="129" t="s">
        <v>18</v>
      </c>
      <c r="C164" s="129" t="s">
        <v>12</v>
      </c>
      <c r="D164" s="129" t="s">
        <v>45</v>
      </c>
      <c r="E164" s="135" t="s">
        <v>94</v>
      </c>
      <c r="F164" s="185"/>
      <c r="G164" s="174">
        <f t="shared" ref="G164" si="106">ROUND(F164*1.1,0)</f>
        <v>0</v>
      </c>
      <c r="H164" s="174">
        <f t="shared" ref="H164" si="107">ROUND(G164*1.1,0)</f>
        <v>0</v>
      </c>
    </row>
    <row r="165" spans="1:8" x14ac:dyDescent="0.2">
      <c r="A165" s="62">
        <v>3</v>
      </c>
      <c r="B165" s="21" t="s">
        <v>18</v>
      </c>
      <c r="C165" s="28" t="s">
        <v>16</v>
      </c>
      <c r="D165" s="20"/>
      <c r="E165" s="23" t="s">
        <v>95</v>
      </c>
      <c r="F165" s="155">
        <f>SUM(F166:F168)</f>
        <v>0</v>
      </c>
      <c r="G165" s="155">
        <f t="shared" ref="G165:H165" si="108">SUM(G166:G168)</f>
        <v>0</v>
      </c>
      <c r="H165" s="155">
        <f t="shared" si="108"/>
        <v>0</v>
      </c>
    </row>
    <row r="166" spans="1:8" x14ac:dyDescent="0.2">
      <c r="A166" s="132">
        <v>3</v>
      </c>
      <c r="B166" s="121" t="s">
        <v>18</v>
      </c>
      <c r="C166" s="121" t="s">
        <v>16</v>
      </c>
      <c r="D166" s="121" t="s">
        <v>12</v>
      </c>
      <c r="E166" s="122" t="s">
        <v>96</v>
      </c>
      <c r="F166" s="184"/>
      <c r="G166" s="182">
        <f>ROUND(F166*1.1,0)</f>
        <v>0</v>
      </c>
      <c r="H166" s="182">
        <f>ROUND(G166*1.1,0)</f>
        <v>0</v>
      </c>
    </row>
    <row r="167" spans="1:8" x14ac:dyDescent="0.2">
      <c r="A167" s="133">
        <v>3</v>
      </c>
      <c r="B167" s="123" t="s">
        <v>18</v>
      </c>
      <c r="C167" s="123" t="s">
        <v>16</v>
      </c>
      <c r="D167" s="123" t="s">
        <v>16</v>
      </c>
      <c r="E167" s="124" t="s">
        <v>97</v>
      </c>
      <c r="F167" s="174"/>
      <c r="G167" s="174">
        <f t="shared" ref="G167:H167" si="109">ROUND(F167*1.1,0)</f>
        <v>0</v>
      </c>
      <c r="H167" s="174">
        <f t="shared" si="109"/>
        <v>0</v>
      </c>
    </row>
    <row r="168" spans="1:8" x14ac:dyDescent="0.2">
      <c r="A168" s="134">
        <v>3</v>
      </c>
      <c r="B168" s="129" t="s">
        <v>18</v>
      </c>
      <c r="C168" s="129" t="s">
        <v>16</v>
      </c>
      <c r="D168" s="73" t="s">
        <v>26</v>
      </c>
      <c r="E168" s="135" t="s">
        <v>98</v>
      </c>
      <c r="F168" s="186"/>
      <c r="G168" s="186">
        <f t="shared" ref="G168:H168" si="110">ROUND(F168*1.1,0)</f>
        <v>0</v>
      </c>
      <c r="H168" s="186">
        <f t="shared" si="110"/>
        <v>0</v>
      </c>
    </row>
    <row r="169" spans="1:8" x14ac:dyDescent="0.2">
      <c r="A169" s="62">
        <v>3</v>
      </c>
      <c r="B169" s="20" t="s">
        <v>18</v>
      </c>
      <c r="C169" s="21" t="s">
        <v>26</v>
      </c>
      <c r="D169" s="28"/>
      <c r="E169" s="29" t="s">
        <v>99</v>
      </c>
      <c r="F169" s="161">
        <f>F170</f>
        <v>0</v>
      </c>
      <c r="G169" s="161">
        <f t="shared" ref="G169:H169" si="111">G170</f>
        <v>0</v>
      </c>
      <c r="H169" s="161">
        <f t="shared" si="111"/>
        <v>0</v>
      </c>
    </row>
    <row r="170" spans="1:8" x14ac:dyDescent="0.2">
      <c r="A170" s="58">
        <v>3</v>
      </c>
      <c r="B170" s="26" t="s">
        <v>18</v>
      </c>
      <c r="C170" s="24" t="s">
        <v>26</v>
      </c>
      <c r="D170" s="24" t="s">
        <v>45</v>
      </c>
      <c r="E170" s="39" t="s">
        <v>100</v>
      </c>
      <c r="F170" s="175"/>
      <c r="G170" s="175">
        <f>ROUND(F170*1.1,0)</f>
        <v>0</v>
      </c>
      <c r="H170" s="175">
        <f>ROUND(G170*1.1,0)</f>
        <v>0</v>
      </c>
    </row>
    <row r="171" spans="1:8" x14ac:dyDescent="0.2">
      <c r="A171" s="49">
        <v>3</v>
      </c>
      <c r="B171" s="20" t="s">
        <v>18</v>
      </c>
      <c r="C171" s="20" t="s">
        <v>3</v>
      </c>
      <c r="D171" s="20"/>
      <c r="E171" s="23" t="s">
        <v>101</v>
      </c>
      <c r="F171" s="160">
        <f>SUM(F172:F174)</f>
        <v>0</v>
      </c>
      <c r="G171" s="160">
        <f t="shared" ref="G171:H171" si="112">SUM(G172:G174)</f>
        <v>0</v>
      </c>
      <c r="H171" s="160">
        <f t="shared" si="112"/>
        <v>0</v>
      </c>
    </row>
    <row r="172" spans="1:8" x14ac:dyDescent="0.2">
      <c r="A172" s="132">
        <v>3</v>
      </c>
      <c r="B172" s="121" t="s">
        <v>18</v>
      </c>
      <c r="C172" s="121" t="s">
        <v>3</v>
      </c>
      <c r="D172" s="121" t="s">
        <v>12</v>
      </c>
      <c r="E172" s="122" t="s">
        <v>102</v>
      </c>
      <c r="F172" s="184"/>
      <c r="G172" s="182">
        <f>ROUND(F172*1.1,0)</f>
        <v>0</v>
      </c>
      <c r="H172" s="182">
        <f>ROUND(G172*1.1,0)</f>
        <v>0</v>
      </c>
    </row>
    <row r="173" spans="1:8" x14ac:dyDescent="0.2">
      <c r="A173" s="133">
        <v>3</v>
      </c>
      <c r="B173" s="123" t="s">
        <v>18</v>
      </c>
      <c r="C173" s="123" t="s">
        <v>3</v>
      </c>
      <c r="D173" s="123" t="s">
        <v>16</v>
      </c>
      <c r="E173" s="124" t="s">
        <v>103</v>
      </c>
      <c r="F173" s="174"/>
      <c r="G173" s="174">
        <f t="shared" ref="G173:H173" si="113">ROUND(F173*1.1,0)</f>
        <v>0</v>
      </c>
      <c r="H173" s="174">
        <f t="shared" si="113"/>
        <v>0</v>
      </c>
    </row>
    <row r="174" spans="1:8" x14ac:dyDescent="0.2">
      <c r="A174" s="134">
        <v>3</v>
      </c>
      <c r="B174" s="129" t="s">
        <v>18</v>
      </c>
      <c r="C174" s="129" t="s">
        <v>3</v>
      </c>
      <c r="D174" s="129" t="s">
        <v>45</v>
      </c>
      <c r="E174" s="135" t="s">
        <v>104</v>
      </c>
      <c r="F174" s="186"/>
      <c r="G174" s="186">
        <f t="shared" ref="G174:H174" si="114">ROUND(F174*1.1,0)</f>
        <v>0</v>
      </c>
      <c r="H174" s="186">
        <f t="shared" si="114"/>
        <v>0</v>
      </c>
    </row>
    <row r="175" spans="1:8" x14ac:dyDescent="0.2">
      <c r="A175" s="58">
        <v>3</v>
      </c>
      <c r="B175" s="24" t="s">
        <v>18</v>
      </c>
      <c r="C175" s="26" t="s">
        <v>18</v>
      </c>
      <c r="D175" s="20"/>
      <c r="E175" s="29" t="s">
        <v>105</v>
      </c>
      <c r="F175" s="161">
        <f>F176</f>
        <v>0</v>
      </c>
      <c r="G175" s="155">
        <f t="shared" ref="G175:H175" si="115">G176</f>
        <v>0</v>
      </c>
      <c r="H175" s="161">
        <f t="shared" si="115"/>
        <v>0</v>
      </c>
    </row>
    <row r="176" spans="1:8" x14ac:dyDescent="0.2">
      <c r="A176" s="58">
        <v>3</v>
      </c>
      <c r="B176" s="35" t="s">
        <v>18</v>
      </c>
      <c r="C176" s="26" t="s">
        <v>18</v>
      </c>
      <c r="D176" s="24" t="s">
        <v>45</v>
      </c>
      <c r="E176" s="39" t="s">
        <v>106</v>
      </c>
      <c r="F176" s="175"/>
      <c r="G176" s="175">
        <f>ROUND(F176*1.1,0)</f>
        <v>0</v>
      </c>
      <c r="H176" s="175">
        <f>ROUND(G176*1.1,0)</f>
        <v>0</v>
      </c>
    </row>
    <row r="177" spans="1:8" x14ac:dyDescent="0.2">
      <c r="A177" s="62">
        <v>3</v>
      </c>
      <c r="B177" s="21" t="s">
        <v>18</v>
      </c>
      <c r="C177" s="20" t="s">
        <v>20</v>
      </c>
      <c r="D177" s="20"/>
      <c r="E177" s="19" t="s">
        <v>107</v>
      </c>
      <c r="F177" s="161">
        <f>SUM(F178:F179)</f>
        <v>0</v>
      </c>
      <c r="G177" s="161">
        <f t="shared" ref="G177:H177" si="116">SUM(G178:G179)</f>
        <v>0</v>
      </c>
      <c r="H177" s="161">
        <f t="shared" si="116"/>
        <v>0</v>
      </c>
    </row>
    <row r="178" spans="1:8" x14ac:dyDescent="0.2">
      <c r="A178" s="132">
        <v>3</v>
      </c>
      <c r="B178" s="121" t="s">
        <v>18</v>
      </c>
      <c r="C178" s="121" t="s">
        <v>20</v>
      </c>
      <c r="D178" s="121" t="s">
        <v>26</v>
      </c>
      <c r="E178" s="122" t="s">
        <v>201</v>
      </c>
      <c r="F178" s="182"/>
      <c r="G178" s="182">
        <f>ROUND(F178*1.1,0)</f>
        <v>0</v>
      </c>
      <c r="H178" s="182">
        <f>ROUND(G178*1.1,0)</f>
        <v>0</v>
      </c>
    </row>
    <row r="179" spans="1:8" x14ac:dyDescent="0.2">
      <c r="A179" s="134">
        <v>3</v>
      </c>
      <c r="B179" s="129" t="s">
        <v>18</v>
      </c>
      <c r="C179" s="129" t="s">
        <v>20</v>
      </c>
      <c r="D179" s="129" t="s">
        <v>45</v>
      </c>
      <c r="E179" s="135" t="s">
        <v>107</v>
      </c>
      <c r="F179" s="186"/>
      <c r="G179" s="186">
        <f>ROUND(F179*1.1,0)</f>
        <v>0</v>
      </c>
      <c r="H179" s="186">
        <f>ROUND(G179*1.1,0)</f>
        <v>0</v>
      </c>
    </row>
    <row r="180" spans="1:8" x14ac:dyDescent="0.2">
      <c r="A180" s="66">
        <v>3</v>
      </c>
      <c r="B180" s="67" t="s">
        <v>30</v>
      </c>
      <c r="C180" s="24"/>
      <c r="D180" s="20"/>
      <c r="E180" s="68" t="s">
        <v>108</v>
      </c>
      <c r="F180" s="162">
        <f>F181+F183</f>
        <v>0</v>
      </c>
      <c r="G180" s="162">
        <f t="shared" ref="G180:H180" si="117">G181+G183</f>
        <v>0</v>
      </c>
      <c r="H180" s="162">
        <f t="shared" si="117"/>
        <v>0</v>
      </c>
    </row>
    <row r="181" spans="1:8" x14ac:dyDescent="0.2">
      <c r="A181" s="49">
        <v>3</v>
      </c>
      <c r="B181" s="20" t="s">
        <v>30</v>
      </c>
      <c r="C181" s="28" t="s">
        <v>12</v>
      </c>
      <c r="D181" s="28"/>
      <c r="E181" s="25" t="s">
        <v>109</v>
      </c>
      <c r="F181" s="155">
        <f>F182</f>
        <v>0</v>
      </c>
      <c r="G181" s="155">
        <f t="shared" ref="G181:H181" si="118">G182</f>
        <v>0</v>
      </c>
      <c r="H181" s="155">
        <f t="shared" si="118"/>
        <v>0</v>
      </c>
    </row>
    <row r="182" spans="1:8" x14ac:dyDescent="0.2">
      <c r="A182" s="69">
        <v>3</v>
      </c>
      <c r="B182" s="22" t="s">
        <v>30</v>
      </c>
      <c r="C182" s="24" t="s">
        <v>12</v>
      </c>
      <c r="D182" s="24" t="s">
        <v>12</v>
      </c>
      <c r="E182" s="39" t="s">
        <v>110</v>
      </c>
      <c r="F182" s="181"/>
      <c r="G182" s="175">
        <f>ROUND(F182*1.1,0)</f>
        <v>0</v>
      </c>
      <c r="H182" s="175">
        <f>ROUND(G182*1.1,0)</f>
        <v>0</v>
      </c>
    </row>
    <row r="183" spans="1:8" x14ac:dyDescent="0.2">
      <c r="A183" s="49">
        <v>3</v>
      </c>
      <c r="B183" s="49">
        <v>6</v>
      </c>
      <c r="C183" s="49">
        <v>2</v>
      </c>
      <c r="D183" s="70"/>
      <c r="E183" s="29" t="s">
        <v>111</v>
      </c>
      <c r="F183" s="155">
        <f>F184</f>
        <v>0</v>
      </c>
      <c r="G183" s="155">
        <f t="shared" ref="G183:H183" si="119">G184</f>
        <v>0</v>
      </c>
      <c r="H183" s="155">
        <f t="shared" si="119"/>
        <v>0</v>
      </c>
    </row>
    <row r="184" spans="1:8" x14ac:dyDescent="0.2">
      <c r="A184" s="63">
        <v>3</v>
      </c>
      <c r="B184" s="71">
        <v>6</v>
      </c>
      <c r="C184" s="71">
        <v>2</v>
      </c>
      <c r="D184" s="71">
        <v>1</v>
      </c>
      <c r="E184" s="39" t="s">
        <v>112</v>
      </c>
      <c r="F184" s="189"/>
      <c r="G184" s="178">
        <f>ROUND(F184*1.1,0)</f>
        <v>0</v>
      </c>
      <c r="H184" s="178">
        <f>ROUND(G184*1.1,0)</f>
        <v>0</v>
      </c>
    </row>
    <row r="185" spans="1:8" ht="25.5" x14ac:dyDescent="0.2">
      <c r="A185" s="72">
        <v>3</v>
      </c>
      <c r="B185" s="67" t="s">
        <v>113</v>
      </c>
      <c r="C185" s="24"/>
      <c r="D185" s="20"/>
      <c r="E185" s="68" t="s">
        <v>114</v>
      </c>
      <c r="F185" s="163">
        <f>F186+F192+F195</f>
        <v>0</v>
      </c>
      <c r="G185" s="163">
        <f t="shared" ref="G185:H185" si="120">G186+G192+G195</f>
        <v>0</v>
      </c>
      <c r="H185" s="163">
        <f t="shared" si="120"/>
        <v>0</v>
      </c>
    </row>
    <row r="186" spans="1:8" x14ac:dyDescent="0.2">
      <c r="A186" s="49">
        <v>3</v>
      </c>
      <c r="B186" s="21" t="s">
        <v>113</v>
      </c>
      <c r="C186" s="16" t="s">
        <v>12</v>
      </c>
      <c r="D186" s="16"/>
      <c r="E186" s="19" t="s">
        <v>115</v>
      </c>
      <c r="F186" s="160">
        <f>SUM(F187:F191)</f>
        <v>0</v>
      </c>
      <c r="G186" s="160">
        <f t="shared" ref="G186:H186" si="121">SUM(G187:G191)</f>
        <v>0</v>
      </c>
      <c r="H186" s="160">
        <f t="shared" si="121"/>
        <v>0</v>
      </c>
    </row>
    <row r="187" spans="1:8" x14ac:dyDescent="0.2">
      <c r="A187" s="132">
        <v>3</v>
      </c>
      <c r="B187" s="121" t="s">
        <v>113</v>
      </c>
      <c r="C187" s="121" t="s">
        <v>12</v>
      </c>
      <c r="D187" s="121" t="s">
        <v>12</v>
      </c>
      <c r="E187" s="84" t="s">
        <v>116</v>
      </c>
      <c r="F187" s="184"/>
      <c r="G187" s="182">
        <f>ROUND(F187*1.1,0)</f>
        <v>0</v>
      </c>
      <c r="H187" s="182">
        <f>ROUND(G187*1.1,0)</f>
        <v>0</v>
      </c>
    </row>
    <row r="188" spans="1:8" x14ac:dyDescent="0.2">
      <c r="A188" s="133">
        <v>3</v>
      </c>
      <c r="B188" s="123" t="s">
        <v>113</v>
      </c>
      <c r="C188" s="123" t="s">
        <v>12</v>
      </c>
      <c r="D188" s="123" t="s">
        <v>16</v>
      </c>
      <c r="E188" s="124" t="s">
        <v>117</v>
      </c>
      <c r="F188" s="174"/>
      <c r="G188" s="174">
        <f t="shared" ref="G188:H188" si="122">ROUND(F188*1.1,0)</f>
        <v>0</v>
      </c>
      <c r="H188" s="174">
        <f t="shared" si="122"/>
        <v>0</v>
      </c>
    </row>
    <row r="189" spans="1:8" x14ac:dyDescent="0.2">
      <c r="A189" s="133">
        <v>3</v>
      </c>
      <c r="B189" s="123" t="s">
        <v>113</v>
      </c>
      <c r="C189" s="123" t="s">
        <v>12</v>
      </c>
      <c r="D189" s="136" t="s">
        <v>26</v>
      </c>
      <c r="E189" s="124" t="s">
        <v>118</v>
      </c>
      <c r="F189" s="174"/>
      <c r="G189" s="174">
        <f t="shared" ref="G189:H189" si="123">ROUND(F189*1.1,0)</f>
        <v>0</v>
      </c>
      <c r="H189" s="174">
        <f t="shared" si="123"/>
        <v>0</v>
      </c>
    </row>
    <row r="190" spans="1:8" x14ac:dyDescent="0.2">
      <c r="A190" s="133">
        <v>3</v>
      </c>
      <c r="B190" s="123" t="s">
        <v>113</v>
      </c>
      <c r="C190" s="123" t="s">
        <v>12</v>
      </c>
      <c r="D190" s="123" t="s">
        <v>3</v>
      </c>
      <c r="E190" s="124" t="s">
        <v>119</v>
      </c>
      <c r="F190" s="174"/>
      <c r="G190" s="174">
        <f t="shared" ref="G190:H190" si="124">ROUND(F190*1.1,0)</f>
        <v>0</v>
      </c>
      <c r="H190" s="174">
        <f t="shared" si="124"/>
        <v>0</v>
      </c>
    </row>
    <row r="191" spans="1:8" x14ac:dyDescent="0.2">
      <c r="A191" s="134">
        <v>3</v>
      </c>
      <c r="B191" s="129" t="s">
        <v>113</v>
      </c>
      <c r="C191" s="129" t="s">
        <v>12</v>
      </c>
      <c r="D191" s="73" t="s">
        <v>45</v>
      </c>
      <c r="E191" s="135" t="s">
        <v>120</v>
      </c>
      <c r="F191" s="186"/>
      <c r="G191" s="186">
        <f t="shared" ref="G191:H191" si="125">ROUND(F191*1.1,0)</f>
        <v>0</v>
      </c>
      <c r="H191" s="186">
        <f t="shared" si="125"/>
        <v>0</v>
      </c>
    </row>
    <row r="192" spans="1:8" x14ac:dyDescent="0.2">
      <c r="A192" s="49">
        <v>3</v>
      </c>
      <c r="B192" s="21" t="s">
        <v>113</v>
      </c>
      <c r="C192" s="20" t="s">
        <v>16</v>
      </c>
      <c r="D192" s="20"/>
      <c r="E192" s="23" t="s">
        <v>121</v>
      </c>
      <c r="F192" s="155">
        <f>SUM(F193:F194)</f>
        <v>0</v>
      </c>
      <c r="G192" s="155">
        <f t="shared" ref="G192:H192" si="126">SUM(G193:G194)</f>
        <v>0</v>
      </c>
      <c r="H192" s="155">
        <f t="shared" si="126"/>
        <v>0</v>
      </c>
    </row>
    <row r="193" spans="1:16" x14ac:dyDescent="0.2">
      <c r="A193" s="71">
        <v>3</v>
      </c>
      <c r="B193" s="121" t="s">
        <v>113</v>
      </c>
      <c r="C193" s="121" t="s">
        <v>16</v>
      </c>
      <c r="D193" s="31" t="s">
        <v>12</v>
      </c>
      <c r="E193" s="84" t="s">
        <v>122</v>
      </c>
      <c r="F193" s="184"/>
      <c r="G193" s="182">
        <f>ROUND(F193*1.1,0)</f>
        <v>0</v>
      </c>
      <c r="H193" s="182">
        <f>ROUND(G193*1.1,0)</f>
        <v>0</v>
      </c>
    </row>
    <row r="194" spans="1:16" x14ac:dyDescent="0.2">
      <c r="A194" s="134">
        <v>3</v>
      </c>
      <c r="B194" s="129" t="s">
        <v>113</v>
      </c>
      <c r="C194" s="129" t="s">
        <v>16</v>
      </c>
      <c r="D194" s="129" t="s">
        <v>45</v>
      </c>
      <c r="E194" s="135" t="s">
        <v>123</v>
      </c>
      <c r="F194" s="185"/>
      <c r="G194" s="186">
        <f>ROUND(F194*1.1,0)</f>
        <v>0</v>
      </c>
      <c r="H194" s="186">
        <f>ROUND(G194*1.1,0)</f>
        <v>0</v>
      </c>
    </row>
    <row r="195" spans="1:16" x14ac:dyDescent="0.2">
      <c r="A195" s="62">
        <v>3</v>
      </c>
      <c r="B195" s="20" t="s">
        <v>113</v>
      </c>
      <c r="C195" s="20" t="s">
        <v>26</v>
      </c>
      <c r="D195" s="20"/>
      <c r="E195" s="23" t="s">
        <v>124</v>
      </c>
      <c r="F195" s="155">
        <f>SUM(F196:F198)</f>
        <v>0</v>
      </c>
      <c r="G195" s="155">
        <f t="shared" ref="G195:H195" si="127">SUM(G196:G198)</f>
        <v>0</v>
      </c>
      <c r="H195" s="155">
        <f t="shared" si="127"/>
        <v>0</v>
      </c>
    </row>
    <row r="196" spans="1:16" x14ac:dyDescent="0.2">
      <c r="A196" s="132">
        <v>3</v>
      </c>
      <c r="B196" s="121" t="s">
        <v>113</v>
      </c>
      <c r="C196" s="121" t="s">
        <v>26</v>
      </c>
      <c r="D196" s="121" t="s">
        <v>16</v>
      </c>
      <c r="E196" s="122" t="s">
        <v>125</v>
      </c>
      <c r="F196" s="184"/>
      <c r="G196" s="182">
        <f>ROUND(F196*1.1,0)</f>
        <v>0</v>
      </c>
      <c r="H196" s="182">
        <f>ROUND(G196*1.1,0)</f>
        <v>0</v>
      </c>
    </row>
    <row r="197" spans="1:16" x14ac:dyDescent="0.2">
      <c r="A197" s="133">
        <v>3</v>
      </c>
      <c r="B197" s="123" t="s">
        <v>113</v>
      </c>
      <c r="C197" s="123" t="s">
        <v>26</v>
      </c>
      <c r="D197" s="123" t="s">
        <v>26</v>
      </c>
      <c r="E197" s="124" t="s">
        <v>126</v>
      </c>
      <c r="F197" s="174"/>
      <c r="G197" s="174">
        <f t="shared" ref="G197:H197" si="128">ROUND(F197*1.1,0)</f>
        <v>0</v>
      </c>
      <c r="H197" s="174">
        <f t="shared" si="128"/>
        <v>0</v>
      </c>
    </row>
    <row r="198" spans="1:16" x14ac:dyDescent="0.2">
      <c r="A198" s="134">
        <v>3</v>
      </c>
      <c r="B198" s="129" t="s">
        <v>113</v>
      </c>
      <c r="C198" s="129" t="s">
        <v>26</v>
      </c>
      <c r="D198" s="129" t="s">
        <v>45</v>
      </c>
      <c r="E198" s="135" t="s">
        <v>127</v>
      </c>
      <c r="F198" s="186"/>
      <c r="G198" s="186">
        <f t="shared" ref="G198:H198" si="129">ROUND(F198*1.1,0)</f>
        <v>0</v>
      </c>
      <c r="H198" s="186">
        <f t="shared" si="129"/>
        <v>0</v>
      </c>
    </row>
    <row r="199" spans="1:16" x14ac:dyDescent="0.2">
      <c r="A199" s="49">
        <v>3</v>
      </c>
      <c r="B199" s="20" t="s">
        <v>81</v>
      </c>
      <c r="C199" s="24"/>
      <c r="D199" s="24"/>
      <c r="E199" s="23" t="s">
        <v>128</v>
      </c>
      <c r="F199" s="155">
        <f>F200</f>
        <v>0</v>
      </c>
      <c r="G199" s="155">
        <f t="shared" ref="G199:H199" si="130">G200</f>
        <v>0</v>
      </c>
      <c r="H199" s="155">
        <f t="shared" si="130"/>
        <v>0</v>
      </c>
    </row>
    <row r="200" spans="1:16" x14ac:dyDescent="0.2">
      <c r="A200" s="62">
        <v>3</v>
      </c>
      <c r="B200" s="28" t="s">
        <v>81</v>
      </c>
      <c r="C200" s="20" t="s">
        <v>12</v>
      </c>
      <c r="D200" s="20"/>
      <c r="E200" s="23" t="s">
        <v>129</v>
      </c>
      <c r="F200" s="155">
        <f>SUM(F201:F203)</f>
        <v>0</v>
      </c>
      <c r="G200" s="155">
        <f t="shared" ref="G200:H200" si="131">SUM(G201:G203)</f>
        <v>0</v>
      </c>
      <c r="H200" s="155">
        <f t="shared" si="131"/>
        <v>0</v>
      </c>
    </row>
    <row r="201" spans="1:16" x14ac:dyDescent="0.2">
      <c r="A201" s="132">
        <v>3</v>
      </c>
      <c r="B201" s="31" t="s">
        <v>81</v>
      </c>
      <c r="C201" s="121" t="s">
        <v>12</v>
      </c>
      <c r="D201" s="137" t="s">
        <v>12</v>
      </c>
      <c r="E201" s="122" t="s">
        <v>130</v>
      </c>
      <c r="F201" s="182"/>
      <c r="G201" s="182">
        <f>ROUND(F201*1.1,0)</f>
        <v>0</v>
      </c>
      <c r="H201" s="182">
        <f>ROUND(G201*1.1,0)</f>
        <v>0</v>
      </c>
    </row>
    <row r="202" spans="1:16" x14ac:dyDescent="0.2">
      <c r="A202" s="133">
        <v>3</v>
      </c>
      <c r="B202" s="123" t="s">
        <v>81</v>
      </c>
      <c r="C202" s="123" t="s">
        <v>12</v>
      </c>
      <c r="D202" s="138" t="s">
        <v>26</v>
      </c>
      <c r="E202" s="124" t="s">
        <v>131</v>
      </c>
      <c r="F202" s="173"/>
      <c r="G202" s="174">
        <f t="shared" ref="G202:H202" si="132">ROUND(F202*1.1,0)</f>
        <v>0</v>
      </c>
      <c r="H202" s="174">
        <f t="shared" si="132"/>
        <v>0</v>
      </c>
    </row>
    <row r="203" spans="1:16" x14ac:dyDescent="0.2">
      <c r="A203" s="134">
        <v>3</v>
      </c>
      <c r="B203" s="129" t="s">
        <v>81</v>
      </c>
      <c r="C203" s="129" t="s">
        <v>12</v>
      </c>
      <c r="D203" s="139" t="s">
        <v>45</v>
      </c>
      <c r="E203" s="135" t="s">
        <v>132</v>
      </c>
      <c r="F203" s="186"/>
      <c r="G203" s="186">
        <f t="shared" ref="G203:H203" si="133">ROUND(F203*1.1,0)</f>
        <v>0</v>
      </c>
      <c r="H203" s="186">
        <f t="shared" si="133"/>
        <v>0</v>
      </c>
    </row>
    <row r="204" spans="1:16" ht="16.5" thickBot="1" x14ac:dyDescent="0.25">
      <c r="A204" s="74">
        <v>5</v>
      </c>
      <c r="B204" s="75"/>
      <c r="C204" s="76"/>
      <c r="D204" s="77"/>
      <c r="E204" s="78" t="s">
        <v>133</v>
      </c>
      <c r="F204" s="164">
        <f>F205</f>
        <v>0</v>
      </c>
      <c r="G204" s="164">
        <f t="shared" ref="G204:H204" si="134">G205</f>
        <v>0</v>
      </c>
      <c r="H204" s="164">
        <f t="shared" si="134"/>
        <v>0</v>
      </c>
      <c r="J204" s="1"/>
      <c r="K204" s="1"/>
      <c r="L204" s="1"/>
      <c r="M204" s="1"/>
      <c r="N204" s="1"/>
      <c r="O204" s="1"/>
      <c r="P204" s="1"/>
    </row>
    <row r="205" spans="1:16" s="1" customFormat="1" x14ac:dyDescent="0.2">
      <c r="A205" s="62">
        <v>5</v>
      </c>
      <c r="B205" s="16" t="s">
        <v>81</v>
      </c>
      <c r="C205" s="35"/>
      <c r="D205" s="16"/>
      <c r="E205" s="19" t="s">
        <v>134</v>
      </c>
      <c r="F205" s="165">
        <f>F206+F208</f>
        <v>0</v>
      </c>
      <c r="G205" s="165">
        <f t="shared" ref="G205:H205" si="135">G206+G208</f>
        <v>0</v>
      </c>
      <c r="H205" s="165">
        <f t="shared" si="135"/>
        <v>0</v>
      </c>
      <c r="J205"/>
      <c r="K205"/>
      <c r="L205"/>
      <c r="M205"/>
      <c r="N205"/>
      <c r="O205"/>
      <c r="P205"/>
    </row>
    <row r="206" spans="1:16" x14ac:dyDescent="0.2">
      <c r="A206" s="70">
        <v>5</v>
      </c>
      <c r="B206" s="21" t="s">
        <v>81</v>
      </c>
      <c r="C206" s="21" t="s">
        <v>12</v>
      </c>
      <c r="D206" s="21"/>
      <c r="E206" s="29" t="s">
        <v>180</v>
      </c>
      <c r="F206" s="154">
        <f>F207</f>
        <v>0</v>
      </c>
      <c r="G206" s="154">
        <f t="shared" ref="G206:H206" si="136">G207</f>
        <v>0</v>
      </c>
      <c r="H206" s="154">
        <f t="shared" si="136"/>
        <v>0</v>
      </c>
    </row>
    <row r="207" spans="1:16" x14ac:dyDescent="0.2">
      <c r="A207" s="63">
        <v>5</v>
      </c>
      <c r="B207" s="24" t="s">
        <v>81</v>
      </c>
      <c r="C207" s="26" t="s">
        <v>12</v>
      </c>
      <c r="D207" s="26" t="s">
        <v>12</v>
      </c>
      <c r="E207" s="79" t="s">
        <v>181</v>
      </c>
      <c r="F207" s="190"/>
      <c r="G207" s="176">
        <f>ROUND(F207*1.1,0)</f>
        <v>0</v>
      </c>
      <c r="H207" s="176">
        <f>ROUND(G207*1.1,0)</f>
        <v>0</v>
      </c>
    </row>
    <row r="208" spans="1:16" x14ac:dyDescent="0.2">
      <c r="A208" s="49">
        <v>5</v>
      </c>
      <c r="B208" s="16" t="s">
        <v>81</v>
      </c>
      <c r="C208" s="28" t="s">
        <v>16</v>
      </c>
      <c r="D208" s="80"/>
      <c r="E208" s="81" t="s">
        <v>182</v>
      </c>
      <c r="F208" s="192">
        <f>F209</f>
        <v>0</v>
      </c>
      <c r="G208" s="192">
        <f t="shared" ref="G208:H208" si="137">G209</f>
        <v>0</v>
      </c>
      <c r="H208" s="192">
        <f t="shared" si="137"/>
        <v>0</v>
      </c>
    </row>
    <row r="209" spans="1:8" ht="15" thickBot="1" x14ac:dyDescent="0.25">
      <c r="A209" s="63">
        <v>5</v>
      </c>
      <c r="B209" s="22" t="s">
        <v>81</v>
      </c>
      <c r="C209" s="42" t="s">
        <v>16</v>
      </c>
      <c r="D209" s="42" t="s">
        <v>12</v>
      </c>
      <c r="E209" s="82" t="s">
        <v>183</v>
      </c>
      <c r="F209" s="189"/>
      <c r="G209" s="191">
        <f>ROUND(F209*1.1,0)</f>
        <v>0</v>
      </c>
      <c r="H209" s="191">
        <f>ROUND(G209*1.1,0)</f>
        <v>0</v>
      </c>
    </row>
    <row r="210" spans="1:8" ht="16.5" thickBot="1" x14ac:dyDescent="0.25">
      <c r="A210" s="43" t="s">
        <v>30</v>
      </c>
      <c r="B210" s="44"/>
      <c r="C210" s="45"/>
      <c r="D210" s="44"/>
      <c r="E210" s="13" t="s">
        <v>135</v>
      </c>
      <c r="F210" s="166">
        <f>F211</f>
        <v>0</v>
      </c>
      <c r="G210" s="166">
        <f t="shared" ref="G210:H210" si="138">G211</f>
        <v>0</v>
      </c>
      <c r="H210" s="166">
        <f t="shared" si="138"/>
        <v>0</v>
      </c>
    </row>
    <row r="211" spans="1:8" ht="25.5" x14ac:dyDescent="0.2">
      <c r="A211" s="21" t="s">
        <v>30</v>
      </c>
      <c r="B211" s="16" t="s">
        <v>12</v>
      </c>
      <c r="C211" s="35"/>
      <c r="D211" s="16"/>
      <c r="E211" s="83" t="s">
        <v>184</v>
      </c>
      <c r="F211" s="165">
        <f>F212+F217+F224</f>
        <v>0</v>
      </c>
      <c r="G211" s="165">
        <f t="shared" ref="G211:H211" si="139">G212+G217+G224</f>
        <v>0</v>
      </c>
      <c r="H211" s="165">
        <f t="shared" si="139"/>
        <v>0</v>
      </c>
    </row>
    <row r="212" spans="1:8" x14ac:dyDescent="0.2">
      <c r="A212" s="16" t="s">
        <v>30</v>
      </c>
      <c r="B212" s="20" t="s">
        <v>12</v>
      </c>
      <c r="C212" s="20" t="s">
        <v>12</v>
      </c>
      <c r="D212" s="20"/>
      <c r="E212" s="29" t="s">
        <v>136</v>
      </c>
      <c r="F212" s="155">
        <f>SUM(F213:F216)</f>
        <v>0</v>
      </c>
      <c r="G212" s="155">
        <f t="shared" ref="G212:H212" si="140">SUM(G213:G216)</f>
        <v>0</v>
      </c>
      <c r="H212" s="155">
        <f t="shared" si="140"/>
        <v>0</v>
      </c>
    </row>
    <row r="213" spans="1:8" x14ac:dyDescent="0.2">
      <c r="A213" s="121" t="s">
        <v>30</v>
      </c>
      <c r="B213" s="121" t="s">
        <v>12</v>
      </c>
      <c r="C213" s="31" t="s">
        <v>12</v>
      </c>
      <c r="D213" s="31" t="s">
        <v>12</v>
      </c>
      <c r="E213" s="122" t="s">
        <v>137</v>
      </c>
      <c r="F213" s="178"/>
      <c r="G213" s="182">
        <f>ROUND(F213*1.1,0)</f>
        <v>0</v>
      </c>
      <c r="H213" s="182">
        <f>ROUND(G213*1.1,0)</f>
        <v>0</v>
      </c>
    </row>
    <row r="214" spans="1:8" x14ac:dyDescent="0.2">
      <c r="A214" s="123" t="s">
        <v>30</v>
      </c>
      <c r="B214" s="123" t="s">
        <v>12</v>
      </c>
      <c r="C214" s="123" t="s">
        <v>12</v>
      </c>
      <c r="D214" s="123" t="s">
        <v>26</v>
      </c>
      <c r="E214" s="124" t="s">
        <v>138</v>
      </c>
      <c r="F214" s="173"/>
      <c r="G214" s="174">
        <f t="shared" ref="G214:H214" si="141">ROUND(F214*1.1,0)</f>
        <v>0</v>
      </c>
      <c r="H214" s="174">
        <f t="shared" si="141"/>
        <v>0</v>
      </c>
    </row>
    <row r="215" spans="1:8" x14ac:dyDescent="0.2">
      <c r="A215" s="123" t="s">
        <v>30</v>
      </c>
      <c r="B215" s="123" t="s">
        <v>12</v>
      </c>
      <c r="C215" s="123" t="s">
        <v>12</v>
      </c>
      <c r="D215" s="123" t="s">
        <v>3</v>
      </c>
      <c r="E215" s="124" t="s">
        <v>139</v>
      </c>
      <c r="F215" s="174"/>
      <c r="G215" s="174">
        <f t="shared" ref="G215:H215" si="142">ROUND(F215*1.1,0)</f>
        <v>0</v>
      </c>
      <c r="H215" s="174">
        <f t="shared" si="142"/>
        <v>0</v>
      </c>
    </row>
    <row r="216" spans="1:8" x14ac:dyDescent="0.2">
      <c r="A216" s="129" t="s">
        <v>30</v>
      </c>
      <c r="B216" s="131" t="s">
        <v>12</v>
      </c>
      <c r="C216" s="129" t="s">
        <v>12</v>
      </c>
      <c r="D216" s="129" t="s">
        <v>45</v>
      </c>
      <c r="E216" s="135" t="s">
        <v>140</v>
      </c>
      <c r="F216" s="193"/>
      <c r="G216" s="186">
        <f t="shared" ref="G216:H216" si="143">ROUND(F216*1.1,0)</f>
        <v>0</v>
      </c>
      <c r="H216" s="186">
        <f t="shared" si="143"/>
        <v>0</v>
      </c>
    </row>
    <row r="217" spans="1:8" x14ac:dyDescent="0.2">
      <c r="A217" s="20" t="s">
        <v>30</v>
      </c>
      <c r="B217" s="20" t="s">
        <v>12</v>
      </c>
      <c r="C217" s="16" t="s">
        <v>16</v>
      </c>
      <c r="D217" s="16"/>
      <c r="E217" s="29" t="s">
        <v>141</v>
      </c>
      <c r="F217" s="155">
        <f>SUM(F218:F223)</f>
        <v>0</v>
      </c>
      <c r="G217" s="155">
        <f t="shared" ref="G217:H217" si="144">SUM(G218:G223)</f>
        <v>0</v>
      </c>
      <c r="H217" s="155">
        <f t="shared" si="144"/>
        <v>0</v>
      </c>
    </row>
    <row r="218" spans="1:8" x14ac:dyDescent="0.2">
      <c r="A218" s="121" t="s">
        <v>30</v>
      </c>
      <c r="B218" s="31" t="s">
        <v>12</v>
      </c>
      <c r="C218" s="31" t="s">
        <v>16</v>
      </c>
      <c r="D218" s="31" t="s">
        <v>12</v>
      </c>
      <c r="E218" s="122" t="s">
        <v>142</v>
      </c>
      <c r="F218" s="178"/>
      <c r="G218" s="182">
        <f>ROUND(F218*1.1,0)</f>
        <v>0</v>
      </c>
      <c r="H218" s="182">
        <f>ROUND(G218*1.1,0)</f>
        <v>0</v>
      </c>
    </row>
    <row r="219" spans="1:8" x14ac:dyDescent="0.2">
      <c r="A219" s="123" t="s">
        <v>30</v>
      </c>
      <c r="B219" s="123" t="s">
        <v>12</v>
      </c>
      <c r="C219" s="123" t="s">
        <v>16</v>
      </c>
      <c r="D219" s="123" t="s">
        <v>16</v>
      </c>
      <c r="E219" s="124" t="s">
        <v>143</v>
      </c>
      <c r="F219" s="174"/>
      <c r="G219" s="174">
        <f t="shared" ref="G219:H219" si="145">ROUND(F219*1.1,0)</f>
        <v>0</v>
      </c>
      <c r="H219" s="174">
        <f t="shared" si="145"/>
        <v>0</v>
      </c>
    </row>
    <row r="220" spans="1:8" x14ac:dyDescent="0.2">
      <c r="A220" s="123" t="s">
        <v>30</v>
      </c>
      <c r="B220" s="123" t="s">
        <v>12</v>
      </c>
      <c r="C220" s="123" t="s">
        <v>16</v>
      </c>
      <c r="D220" s="123" t="s">
        <v>26</v>
      </c>
      <c r="E220" s="124" t="s">
        <v>144</v>
      </c>
      <c r="F220" s="173"/>
      <c r="G220" s="174">
        <f t="shared" ref="G220:H220" si="146">ROUND(F220*1.1,0)</f>
        <v>0</v>
      </c>
      <c r="H220" s="174">
        <f t="shared" si="146"/>
        <v>0</v>
      </c>
    </row>
    <row r="221" spans="1:8" x14ac:dyDescent="0.2">
      <c r="A221" s="123" t="s">
        <v>30</v>
      </c>
      <c r="B221" s="123" t="s">
        <v>12</v>
      </c>
      <c r="C221" s="123" t="s">
        <v>16</v>
      </c>
      <c r="D221" s="123" t="s">
        <v>3</v>
      </c>
      <c r="E221" s="124" t="s">
        <v>145</v>
      </c>
      <c r="F221" s="174"/>
      <c r="G221" s="174">
        <f t="shared" ref="G221:H221" si="147">ROUND(F221*1.1,0)</f>
        <v>0</v>
      </c>
      <c r="H221" s="174">
        <f t="shared" si="147"/>
        <v>0</v>
      </c>
    </row>
    <row r="222" spans="1:8" x14ac:dyDescent="0.2">
      <c r="A222" s="123" t="s">
        <v>30</v>
      </c>
      <c r="B222" s="123" t="s">
        <v>12</v>
      </c>
      <c r="C222" s="123" t="s">
        <v>16</v>
      </c>
      <c r="D222" s="123" t="s">
        <v>18</v>
      </c>
      <c r="E222" s="124" t="s">
        <v>146</v>
      </c>
      <c r="F222" s="173"/>
      <c r="G222" s="174">
        <f t="shared" ref="G222:H222" si="148">ROUND(F222*1.1,0)</f>
        <v>0</v>
      </c>
      <c r="H222" s="174">
        <f t="shared" si="148"/>
        <v>0</v>
      </c>
    </row>
    <row r="223" spans="1:8" x14ac:dyDescent="0.2">
      <c r="A223" s="129" t="s">
        <v>30</v>
      </c>
      <c r="B223" s="131" t="s">
        <v>12</v>
      </c>
      <c r="C223" s="129" t="s">
        <v>16</v>
      </c>
      <c r="D223" s="129" t="s">
        <v>45</v>
      </c>
      <c r="E223" s="135" t="s">
        <v>147</v>
      </c>
      <c r="F223" s="185"/>
      <c r="G223" s="194">
        <f t="shared" ref="G223:H223" si="149">ROUND(F223*1.1,0)</f>
        <v>0</v>
      </c>
      <c r="H223" s="194">
        <f t="shared" si="149"/>
        <v>0</v>
      </c>
    </row>
    <row r="224" spans="1:8" x14ac:dyDescent="0.2">
      <c r="A224" s="35" t="s">
        <v>30</v>
      </c>
      <c r="B224" s="24" t="s">
        <v>12</v>
      </c>
      <c r="C224" s="35" t="s">
        <v>3</v>
      </c>
      <c r="D224" s="16"/>
      <c r="E224" s="19" t="s">
        <v>148</v>
      </c>
      <c r="F224" s="160">
        <f>F225</f>
        <v>0</v>
      </c>
      <c r="G224" s="155">
        <f t="shared" ref="G224:H224" si="150">G225</f>
        <v>0</v>
      </c>
      <c r="H224" s="155">
        <f t="shared" si="150"/>
        <v>0</v>
      </c>
    </row>
    <row r="225" spans="1:16" x14ac:dyDescent="0.2">
      <c r="A225" s="22" t="s">
        <v>30</v>
      </c>
      <c r="B225" s="31" t="s">
        <v>12</v>
      </c>
      <c r="C225" s="31" t="s">
        <v>3</v>
      </c>
      <c r="D225" s="31" t="s">
        <v>12</v>
      </c>
      <c r="E225" s="84" t="s">
        <v>202</v>
      </c>
      <c r="F225" s="189"/>
      <c r="G225" s="178">
        <f>ROUND(F225*1.1,0)</f>
        <v>0</v>
      </c>
      <c r="H225" s="178">
        <f>ROUND(G225*1.1,0)</f>
        <v>0</v>
      </c>
    </row>
    <row r="226" spans="1:16" x14ac:dyDescent="0.2">
      <c r="A226" s="21" t="s">
        <v>30</v>
      </c>
      <c r="B226" s="20" t="s">
        <v>18</v>
      </c>
      <c r="C226" s="24"/>
      <c r="D226" s="20"/>
      <c r="E226" s="23" t="s">
        <v>149</v>
      </c>
      <c r="F226" s="155">
        <f>F227</f>
        <v>0</v>
      </c>
      <c r="G226" s="155">
        <f t="shared" ref="G226:H226" si="151">G227</f>
        <v>0</v>
      </c>
      <c r="H226" s="155">
        <f t="shared" si="151"/>
        <v>0</v>
      </c>
    </row>
    <row r="227" spans="1:16" x14ac:dyDescent="0.2">
      <c r="A227" s="21" t="s">
        <v>30</v>
      </c>
      <c r="B227" s="21" t="s">
        <v>18</v>
      </c>
      <c r="C227" s="20" t="s">
        <v>113</v>
      </c>
      <c r="D227" s="20"/>
      <c r="E227" s="23" t="s">
        <v>150</v>
      </c>
      <c r="F227" s="155">
        <f>SUM(F228:F230)</f>
        <v>0</v>
      </c>
      <c r="G227" s="155">
        <f t="shared" ref="G227:H227" si="152">SUM(G228:G230)</f>
        <v>0</v>
      </c>
      <c r="H227" s="155">
        <f t="shared" si="152"/>
        <v>0</v>
      </c>
    </row>
    <row r="228" spans="1:16" x14ac:dyDescent="0.2">
      <c r="A228" s="31" t="s">
        <v>30</v>
      </c>
      <c r="B228" s="31" t="s">
        <v>18</v>
      </c>
      <c r="C228" s="31" t="s">
        <v>113</v>
      </c>
      <c r="D228" s="31" t="s">
        <v>12</v>
      </c>
      <c r="E228" s="84" t="s">
        <v>151</v>
      </c>
      <c r="F228" s="189"/>
      <c r="G228" s="178">
        <f>ROUND(F228*1.1,0)</f>
        <v>0</v>
      </c>
      <c r="H228" s="178">
        <f>ROUND(G228*1.1,0)</f>
        <v>0</v>
      </c>
    </row>
    <row r="229" spans="1:16" x14ac:dyDescent="0.2">
      <c r="A229" s="123" t="s">
        <v>30</v>
      </c>
      <c r="B229" s="123" t="s">
        <v>18</v>
      </c>
      <c r="C229" s="123" t="s">
        <v>113</v>
      </c>
      <c r="D229" s="123" t="s">
        <v>16</v>
      </c>
      <c r="E229" s="124" t="s">
        <v>152</v>
      </c>
      <c r="F229" s="173"/>
      <c r="G229" s="174">
        <f t="shared" ref="G229:H229" si="153">ROUND(F229*1.1,0)</f>
        <v>0</v>
      </c>
      <c r="H229" s="174">
        <f t="shared" si="153"/>
        <v>0</v>
      </c>
    </row>
    <row r="230" spans="1:16" x14ac:dyDescent="0.2">
      <c r="A230" s="131" t="s">
        <v>30</v>
      </c>
      <c r="B230" s="129" t="s">
        <v>18</v>
      </c>
      <c r="C230" s="129" t="s">
        <v>113</v>
      </c>
      <c r="D230" s="129" t="s">
        <v>45</v>
      </c>
      <c r="E230" s="135" t="s">
        <v>153</v>
      </c>
      <c r="F230" s="185"/>
      <c r="G230" s="186">
        <f t="shared" ref="G230:H230" si="154">ROUND(F230*1.1,0)</f>
        <v>0</v>
      </c>
      <c r="H230" s="186">
        <f t="shared" si="154"/>
        <v>0</v>
      </c>
    </row>
    <row r="231" spans="1:16" x14ac:dyDescent="0.2">
      <c r="A231" s="21" t="s">
        <v>30</v>
      </c>
      <c r="B231" s="20" t="s">
        <v>113</v>
      </c>
      <c r="C231" s="24"/>
      <c r="D231" s="20"/>
      <c r="E231" s="23" t="s">
        <v>154</v>
      </c>
      <c r="F231" s="155">
        <f>F232+F234</f>
        <v>0</v>
      </c>
      <c r="G231" s="155">
        <f t="shared" ref="G231:H231" si="155">G232+G234</f>
        <v>0</v>
      </c>
      <c r="H231" s="155">
        <f t="shared" si="155"/>
        <v>0</v>
      </c>
    </row>
    <row r="232" spans="1:16" x14ac:dyDescent="0.2">
      <c r="A232" s="21" t="s">
        <v>30</v>
      </c>
      <c r="B232" s="21" t="s">
        <v>113</v>
      </c>
      <c r="C232" s="20" t="s">
        <v>16</v>
      </c>
      <c r="D232" s="20"/>
      <c r="E232" s="23" t="s">
        <v>155</v>
      </c>
      <c r="F232" s="155">
        <f>F233</f>
        <v>0</v>
      </c>
      <c r="G232" s="155">
        <f t="shared" ref="G232:H232" si="156">G233</f>
        <v>0</v>
      </c>
      <c r="H232" s="155">
        <f t="shared" si="156"/>
        <v>0</v>
      </c>
    </row>
    <row r="233" spans="1:16" x14ac:dyDescent="0.2">
      <c r="A233" s="22" t="s">
        <v>30</v>
      </c>
      <c r="B233" s="22" t="s">
        <v>113</v>
      </c>
      <c r="C233" s="22" t="s">
        <v>16</v>
      </c>
      <c r="D233" s="22" t="s">
        <v>45</v>
      </c>
      <c r="E233" s="37" t="s">
        <v>21</v>
      </c>
      <c r="F233" s="177"/>
      <c r="G233" s="181">
        <f>ROUND(F233*1.1,0)</f>
        <v>0</v>
      </c>
      <c r="H233" s="181">
        <f>ROUND(G233*1.1,0)</f>
        <v>0</v>
      </c>
    </row>
    <row r="234" spans="1:16" x14ac:dyDescent="0.2">
      <c r="A234" s="21" t="s">
        <v>113</v>
      </c>
      <c r="B234" s="21" t="s">
        <v>113</v>
      </c>
      <c r="C234" s="20" t="s">
        <v>113</v>
      </c>
      <c r="D234" s="20"/>
      <c r="E234" s="23" t="s">
        <v>150</v>
      </c>
      <c r="F234" s="155">
        <f>F235</f>
        <v>0</v>
      </c>
      <c r="G234" s="155">
        <f t="shared" ref="G234:H234" si="157">G235</f>
        <v>0</v>
      </c>
      <c r="H234" s="155">
        <f t="shared" si="157"/>
        <v>0</v>
      </c>
    </row>
    <row r="235" spans="1:16" ht="15" thickBot="1" x14ac:dyDescent="0.25">
      <c r="A235" s="41" t="s">
        <v>30</v>
      </c>
      <c r="B235" s="41" t="s">
        <v>113</v>
      </c>
      <c r="C235" s="41" t="s">
        <v>113</v>
      </c>
      <c r="D235" s="41" t="s">
        <v>12</v>
      </c>
      <c r="E235" s="61" t="s">
        <v>151</v>
      </c>
      <c r="F235" s="187"/>
      <c r="G235" s="179">
        <f>ROUND(F235*1.1,0)</f>
        <v>0</v>
      </c>
      <c r="H235" s="179">
        <f>ROUND(G235*1.1,0)</f>
        <v>0</v>
      </c>
    </row>
    <row r="236" spans="1:16" ht="16.5" thickBot="1" x14ac:dyDescent="0.25">
      <c r="A236" s="43">
        <v>10</v>
      </c>
      <c r="B236" s="44"/>
      <c r="C236" s="44"/>
      <c r="D236" s="44"/>
      <c r="E236" s="13" t="s">
        <v>156</v>
      </c>
      <c r="F236" s="14">
        <f>F237+F246</f>
        <v>0</v>
      </c>
      <c r="G236" s="14">
        <f t="shared" ref="G236:H236" si="158">G237+G246</f>
        <v>0</v>
      </c>
      <c r="H236" s="14">
        <f t="shared" si="158"/>
        <v>0</v>
      </c>
    </row>
    <row r="237" spans="1:16" x14ac:dyDescent="0.2">
      <c r="A237" s="20" t="s">
        <v>157</v>
      </c>
      <c r="B237" s="20" t="s">
        <v>16</v>
      </c>
      <c r="C237" s="20"/>
      <c r="D237" s="24"/>
      <c r="E237" s="23" t="s">
        <v>158</v>
      </c>
      <c r="F237" s="157">
        <f>F238+F241</f>
        <v>0</v>
      </c>
      <c r="G237" s="157">
        <f t="shared" ref="G237:H237" si="159">G238+G241</f>
        <v>0</v>
      </c>
      <c r="H237" s="157">
        <f t="shared" si="159"/>
        <v>0</v>
      </c>
    </row>
    <row r="238" spans="1:16" x14ac:dyDescent="0.2">
      <c r="A238" s="20" t="s">
        <v>157</v>
      </c>
      <c r="B238" s="20" t="s">
        <v>16</v>
      </c>
      <c r="C238" s="20" t="s">
        <v>12</v>
      </c>
      <c r="D238" s="24"/>
      <c r="E238" s="23" t="s">
        <v>189</v>
      </c>
      <c r="F238" s="157">
        <f>SUM(F239:F240)</f>
        <v>0</v>
      </c>
      <c r="G238" s="157">
        <f t="shared" ref="G238:H238" si="160">SUM(G239:G240)</f>
        <v>0</v>
      </c>
      <c r="H238" s="157">
        <f t="shared" si="160"/>
        <v>0</v>
      </c>
      <c r="J238" s="1"/>
      <c r="K238" s="1"/>
      <c r="L238" s="1"/>
      <c r="M238" s="1"/>
      <c r="N238" s="1"/>
      <c r="O238" s="1"/>
      <c r="P238" s="1"/>
    </row>
    <row r="239" spans="1:16" s="1" customFormat="1" x14ac:dyDescent="0.2">
      <c r="A239" s="121" t="s">
        <v>157</v>
      </c>
      <c r="B239" s="121" t="s">
        <v>16</v>
      </c>
      <c r="C239" s="121" t="s">
        <v>12</v>
      </c>
      <c r="D239" s="121" t="s">
        <v>12</v>
      </c>
      <c r="E239" s="122" t="s">
        <v>185</v>
      </c>
      <c r="F239" s="184"/>
      <c r="G239" s="182">
        <f>ROUND(F239*1.1,0)</f>
        <v>0</v>
      </c>
      <c r="H239" s="182">
        <f>ROUND(G239*1.1,0)</f>
        <v>0</v>
      </c>
      <c r="J239"/>
      <c r="K239"/>
      <c r="L239"/>
      <c r="M239"/>
      <c r="N239"/>
      <c r="O239"/>
      <c r="P239"/>
    </row>
    <row r="240" spans="1:16" x14ac:dyDescent="0.2">
      <c r="A240" s="129" t="s">
        <v>157</v>
      </c>
      <c r="B240" s="129" t="s">
        <v>16</v>
      </c>
      <c r="C240" s="129" t="s">
        <v>12</v>
      </c>
      <c r="D240" s="129" t="s">
        <v>12</v>
      </c>
      <c r="E240" s="135" t="s">
        <v>186</v>
      </c>
      <c r="F240" s="185"/>
      <c r="G240" s="186">
        <f>ROUND(F240*1.1,0)</f>
        <v>0</v>
      </c>
      <c r="H240" s="186">
        <f>ROUND(G240*1.1,0)</f>
        <v>0</v>
      </c>
      <c r="J240" s="1"/>
      <c r="K240" s="1"/>
      <c r="L240" s="1"/>
      <c r="M240" s="1"/>
      <c r="N240" s="1"/>
      <c r="O240" s="1"/>
      <c r="P240" s="1"/>
    </row>
    <row r="241" spans="1:16" s="1" customFormat="1" x14ac:dyDescent="0.2">
      <c r="A241" s="20" t="s">
        <v>157</v>
      </c>
      <c r="B241" s="20" t="s">
        <v>16</v>
      </c>
      <c r="C241" s="20" t="s">
        <v>16</v>
      </c>
      <c r="D241" s="24"/>
      <c r="E241" s="23" t="s">
        <v>190</v>
      </c>
      <c r="F241" s="157">
        <f>SUM(F242:F245)</f>
        <v>0</v>
      </c>
      <c r="G241" s="157">
        <f t="shared" ref="G241:H241" si="161">SUM(G242:G245)</f>
        <v>0</v>
      </c>
      <c r="H241" s="157">
        <f t="shared" si="161"/>
        <v>0</v>
      </c>
    </row>
    <row r="242" spans="1:16" s="1" customFormat="1" x14ac:dyDescent="0.2">
      <c r="A242" s="121" t="s">
        <v>157</v>
      </c>
      <c r="B242" s="121" t="s">
        <v>16</v>
      </c>
      <c r="C242" s="121" t="s">
        <v>16</v>
      </c>
      <c r="D242" s="121" t="s">
        <v>12</v>
      </c>
      <c r="E242" s="122" t="s">
        <v>185</v>
      </c>
      <c r="F242" s="184"/>
      <c r="G242" s="182">
        <f>ROUND(F242*1.1,0)</f>
        <v>0</v>
      </c>
      <c r="H242" s="182">
        <f>ROUND(G242*1.1,0)</f>
        <v>0</v>
      </c>
    </row>
    <row r="243" spans="1:16" s="1" customFormat="1" x14ac:dyDescent="0.2">
      <c r="A243" s="123" t="s">
        <v>157</v>
      </c>
      <c r="B243" s="123" t="s">
        <v>16</v>
      </c>
      <c r="C243" s="123" t="s">
        <v>16</v>
      </c>
      <c r="D243" s="123" t="s">
        <v>16</v>
      </c>
      <c r="E243" s="124" t="s">
        <v>186</v>
      </c>
      <c r="F243" s="174"/>
      <c r="G243" s="174">
        <f t="shared" ref="G243:H243" si="162">ROUND(F243*1.1,0)</f>
        <v>0</v>
      </c>
      <c r="H243" s="173">
        <f t="shared" si="162"/>
        <v>0</v>
      </c>
    </row>
    <row r="244" spans="1:16" s="1" customFormat="1" x14ac:dyDescent="0.2">
      <c r="A244" s="123" t="s">
        <v>157</v>
      </c>
      <c r="B244" s="123" t="s">
        <v>16</v>
      </c>
      <c r="C244" s="123" t="s">
        <v>16</v>
      </c>
      <c r="D244" s="123" t="s">
        <v>26</v>
      </c>
      <c r="E244" s="124" t="s">
        <v>187</v>
      </c>
      <c r="F244" s="173"/>
      <c r="G244" s="174">
        <f t="shared" ref="G244:H244" si="163">ROUND(F244*1.1,0)</f>
        <v>0</v>
      </c>
      <c r="H244" s="174">
        <f t="shared" si="163"/>
        <v>0</v>
      </c>
      <c r="J244"/>
      <c r="K244"/>
      <c r="L244"/>
      <c r="M244"/>
      <c r="N244"/>
      <c r="O244"/>
      <c r="P244"/>
    </row>
    <row r="245" spans="1:16" x14ac:dyDescent="0.2">
      <c r="A245" s="129" t="s">
        <v>157</v>
      </c>
      <c r="B245" s="129" t="s">
        <v>16</v>
      </c>
      <c r="C245" s="129" t="s">
        <v>16</v>
      </c>
      <c r="D245" s="129" t="s">
        <v>3</v>
      </c>
      <c r="E245" s="135" t="s">
        <v>188</v>
      </c>
      <c r="F245" s="186"/>
      <c r="G245" s="185">
        <f t="shared" ref="G245:H245" si="164">ROUND(F245*1.1,0)</f>
        <v>0</v>
      </c>
      <c r="H245" s="186">
        <f t="shared" si="164"/>
        <v>0</v>
      </c>
    </row>
    <row r="246" spans="1:16" x14ac:dyDescent="0.2">
      <c r="A246" s="20" t="s">
        <v>157</v>
      </c>
      <c r="B246" s="20" t="s">
        <v>26</v>
      </c>
      <c r="C246" s="24"/>
      <c r="D246" s="24"/>
      <c r="E246" s="23" t="s">
        <v>159</v>
      </c>
      <c r="F246" s="157">
        <f>F247</f>
        <v>0</v>
      </c>
      <c r="G246" s="157">
        <f t="shared" ref="G246:H246" si="165">G247</f>
        <v>0</v>
      </c>
      <c r="H246" s="157">
        <f t="shared" si="165"/>
        <v>0</v>
      </c>
    </row>
    <row r="247" spans="1:16" s="1" customFormat="1" ht="15" thickBot="1" x14ac:dyDescent="0.25">
      <c r="A247" s="197" t="s">
        <v>157</v>
      </c>
      <c r="B247" s="197" t="s">
        <v>26</v>
      </c>
      <c r="C247" s="195" t="s">
        <v>12</v>
      </c>
      <c r="D247" s="196" t="s">
        <v>12</v>
      </c>
      <c r="E247" s="198" t="s">
        <v>159</v>
      </c>
      <c r="F247" s="201"/>
      <c r="G247" s="200">
        <f t="shared" ref="G247" si="166">ROUND(F247*1.1,0)</f>
        <v>0</v>
      </c>
      <c r="H247" s="199">
        <f t="shared" ref="H247" si="167">ROUND(G247*1.1,0)</f>
        <v>0</v>
      </c>
    </row>
    <row r="248" spans="1:16" ht="15.75" thickBot="1" x14ac:dyDescent="0.25">
      <c r="A248" s="220"/>
      <c r="B248" s="221"/>
      <c r="C248" s="221"/>
      <c r="D248" s="222"/>
      <c r="E248" s="85" t="s">
        <v>160</v>
      </c>
      <c r="F248" s="86">
        <f>F236+F210+F204+F103+F82+F36</f>
        <v>0</v>
      </c>
      <c r="G248" s="86">
        <f>G236+G210+G204+G103+G82+G36</f>
        <v>0</v>
      </c>
      <c r="H248" s="86">
        <f>H236+H210+H204+H103+H82+H36</f>
        <v>0</v>
      </c>
    </row>
    <row r="249" spans="1:16" x14ac:dyDescent="0.2">
      <c r="A249" s="6"/>
      <c r="B249" s="6"/>
      <c r="C249" s="6"/>
      <c r="D249" s="6"/>
      <c r="E249" s="6"/>
      <c r="F249" s="6"/>
      <c r="G249" s="6"/>
      <c r="H249" s="6"/>
    </row>
    <row r="250" spans="1:16" x14ac:dyDescent="0.2">
      <c r="A250" s="6"/>
      <c r="B250" s="6"/>
      <c r="C250" s="6"/>
      <c r="D250" s="6"/>
      <c r="E250" s="6"/>
      <c r="F250" s="113"/>
      <c r="G250" s="113"/>
      <c r="H250" s="6"/>
    </row>
    <row r="251" spans="1:16" x14ac:dyDescent="0.2">
      <c r="A251" s="6"/>
      <c r="B251" s="6"/>
      <c r="C251" s="6"/>
      <c r="D251" s="6"/>
      <c r="E251" s="6"/>
      <c r="F251" s="6"/>
      <c r="G251" s="6"/>
      <c r="H251" s="6"/>
    </row>
    <row r="252" spans="1:16" x14ac:dyDescent="0.2">
      <c r="A252" s="6"/>
      <c r="B252" s="6"/>
      <c r="C252" s="6"/>
      <c r="D252" s="6"/>
      <c r="E252" s="6"/>
      <c r="F252" s="6"/>
      <c r="G252" s="6"/>
      <c r="H252" s="6"/>
    </row>
    <row r="253" spans="1:16" ht="15" x14ac:dyDescent="0.25">
      <c r="A253" s="223" t="s">
        <v>161</v>
      </c>
      <c r="B253" s="223"/>
      <c r="C253" s="223"/>
      <c r="D253" s="223"/>
      <c r="E253" s="223"/>
      <c r="F253" s="223"/>
      <c r="G253" s="223"/>
      <c r="H253" s="223"/>
    </row>
    <row r="254" spans="1:16" ht="15" x14ac:dyDescent="0.25">
      <c r="A254" s="87" t="s">
        <v>0</v>
      </c>
      <c r="B254" s="88" t="s">
        <v>1</v>
      </c>
      <c r="C254" s="88" t="s">
        <v>2</v>
      </c>
      <c r="D254" s="88"/>
      <c r="E254" s="89"/>
      <c r="F254" s="202" t="s">
        <v>239</v>
      </c>
      <c r="G254" s="202" t="s">
        <v>240</v>
      </c>
      <c r="H254" s="202" t="s">
        <v>241</v>
      </c>
    </row>
    <row r="255" spans="1:16" x14ac:dyDescent="0.2">
      <c r="A255" s="90">
        <v>3</v>
      </c>
      <c r="B255" s="91"/>
      <c r="C255" s="91"/>
      <c r="D255" s="91"/>
      <c r="E255" s="92" t="s">
        <v>162</v>
      </c>
      <c r="F255" s="93">
        <f>F5</f>
        <v>0</v>
      </c>
      <c r="G255" s="93">
        <f>G5</f>
        <v>0</v>
      </c>
      <c r="H255" s="93">
        <f>H5</f>
        <v>0</v>
      </c>
      <c r="J255" s="1"/>
      <c r="K255" s="1"/>
      <c r="L255" s="1"/>
      <c r="M255" s="1"/>
      <c r="N255" s="1"/>
      <c r="O255" s="1"/>
      <c r="P255" s="1"/>
    </row>
    <row r="256" spans="1:16" s="1" customFormat="1" x14ac:dyDescent="0.2">
      <c r="A256" s="90">
        <v>4</v>
      </c>
      <c r="B256" s="91"/>
      <c r="C256" s="91"/>
      <c r="D256" s="91"/>
      <c r="E256" s="92" t="s">
        <v>163</v>
      </c>
      <c r="F256" s="93">
        <f>F18</f>
        <v>0</v>
      </c>
      <c r="G256" s="93">
        <f>G18</f>
        <v>0</v>
      </c>
      <c r="H256" s="93">
        <f>H18</f>
        <v>0</v>
      </c>
      <c r="J256"/>
      <c r="K256"/>
      <c r="L256"/>
      <c r="M256"/>
      <c r="N256"/>
      <c r="O256"/>
      <c r="P256"/>
    </row>
    <row r="257" spans="1:10" ht="29.25" x14ac:dyDescent="0.25">
      <c r="A257" s="90">
        <v>8</v>
      </c>
      <c r="B257" s="91"/>
      <c r="C257" s="91"/>
      <c r="D257" s="91"/>
      <c r="E257" s="94" t="s">
        <v>165</v>
      </c>
      <c r="F257" s="93">
        <f>F24</f>
        <v>0</v>
      </c>
      <c r="G257" s="93">
        <f>G24</f>
        <v>0</v>
      </c>
      <c r="H257" s="93">
        <f>H24</f>
        <v>0</v>
      </c>
      <c r="J257" s="149" t="str">
        <f>IF(F259&lt;&gt;F267,"GELİR VE GİDER EŞİT DEĞİL!","")</f>
        <v/>
      </c>
    </row>
    <row r="258" spans="1:10" x14ac:dyDescent="0.2">
      <c r="A258" s="90">
        <v>9</v>
      </c>
      <c r="B258" s="91"/>
      <c r="C258" s="91"/>
      <c r="D258" s="91"/>
      <c r="E258" s="92" t="s">
        <v>164</v>
      </c>
      <c r="F258" s="93">
        <f>F26</f>
        <v>0</v>
      </c>
      <c r="G258" s="93">
        <f>G26</f>
        <v>0</v>
      </c>
      <c r="H258" s="93">
        <f>H26</f>
        <v>0</v>
      </c>
    </row>
    <row r="259" spans="1:10" ht="15" x14ac:dyDescent="0.25">
      <c r="A259" s="95"/>
      <c r="B259" s="96"/>
      <c r="C259" s="96"/>
      <c r="D259" s="96"/>
      <c r="E259" s="97" t="s">
        <v>6</v>
      </c>
      <c r="F259" s="98">
        <f>SUM(F255:F258)</f>
        <v>0</v>
      </c>
      <c r="G259" s="98">
        <f t="shared" ref="G259:H259" si="168">SUM(G255:G258)</f>
        <v>0</v>
      </c>
      <c r="H259" s="98">
        <f t="shared" si="168"/>
        <v>0</v>
      </c>
    </row>
    <row r="260" spans="1:10" x14ac:dyDescent="0.2">
      <c r="A260" s="99"/>
      <c r="B260" s="100"/>
      <c r="C260" s="100"/>
      <c r="D260" s="100"/>
      <c r="E260" s="100"/>
      <c r="F260" s="100"/>
      <c r="G260" s="100"/>
      <c r="H260" s="101"/>
    </row>
    <row r="261" spans="1:10" x14ac:dyDescent="0.2">
      <c r="A261" s="102">
        <v>1</v>
      </c>
      <c r="B261" s="103"/>
      <c r="C261" s="103"/>
      <c r="D261" s="103"/>
      <c r="E261" s="89" t="s">
        <v>13</v>
      </c>
      <c r="F261" s="104">
        <f>F36</f>
        <v>0</v>
      </c>
      <c r="G261" s="104">
        <f>G36</f>
        <v>0</v>
      </c>
      <c r="H261" s="104">
        <f>H36</f>
        <v>0</v>
      </c>
    </row>
    <row r="262" spans="1:10" ht="28.5" x14ac:dyDescent="0.2">
      <c r="A262" s="105">
        <v>2</v>
      </c>
      <c r="B262" s="106"/>
      <c r="C262" s="106"/>
      <c r="D262" s="106"/>
      <c r="E262" s="94" t="s">
        <v>29</v>
      </c>
      <c r="F262" s="93">
        <f>F82</f>
        <v>0</v>
      </c>
      <c r="G262" s="93">
        <f t="shared" ref="G262:H262" si="169">G82</f>
        <v>0</v>
      </c>
      <c r="H262" s="93">
        <f t="shared" si="169"/>
        <v>0</v>
      </c>
    </row>
    <row r="263" spans="1:10" x14ac:dyDescent="0.2">
      <c r="A263" s="105">
        <v>3</v>
      </c>
      <c r="B263" s="106"/>
      <c r="C263" s="106"/>
      <c r="D263" s="106"/>
      <c r="E263" s="92" t="s">
        <v>34</v>
      </c>
      <c r="F263" s="93">
        <f>F103</f>
        <v>0</v>
      </c>
      <c r="G263" s="93">
        <f t="shared" ref="G263:H263" si="170">G103</f>
        <v>0</v>
      </c>
      <c r="H263" s="93">
        <f t="shared" si="170"/>
        <v>0</v>
      </c>
    </row>
    <row r="264" spans="1:10" x14ac:dyDescent="0.2">
      <c r="A264" s="105">
        <v>5</v>
      </c>
      <c r="B264" s="106"/>
      <c r="C264" s="106"/>
      <c r="D264" s="106"/>
      <c r="E264" s="92" t="s">
        <v>133</v>
      </c>
      <c r="F264" s="93">
        <f>F204</f>
        <v>0</v>
      </c>
      <c r="G264" s="93">
        <f t="shared" ref="G264:H264" si="171">G204</f>
        <v>0</v>
      </c>
      <c r="H264" s="93">
        <f t="shared" si="171"/>
        <v>0</v>
      </c>
    </row>
    <row r="265" spans="1:10" x14ac:dyDescent="0.2">
      <c r="A265" s="105">
        <v>6</v>
      </c>
      <c r="B265" s="106"/>
      <c r="C265" s="106"/>
      <c r="D265" s="106"/>
      <c r="E265" s="92" t="s">
        <v>135</v>
      </c>
      <c r="F265" s="93">
        <f>F210</f>
        <v>0</v>
      </c>
      <c r="G265" s="93">
        <f t="shared" ref="G265:H265" si="172">G210</f>
        <v>0</v>
      </c>
      <c r="H265" s="93">
        <f t="shared" si="172"/>
        <v>0</v>
      </c>
    </row>
    <row r="266" spans="1:10" x14ac:dyDescent="0.2">
      <c r="A266" s="107">
        <v>10</v>
      </c>
      <c r="B266" s="108"/>
      <c r="C266" s="108"/>
      <c r="D266" s="108"/>
      <c r="E266" s="109" t="s">
        <v>156</v>
      </c>
      <c r="F266" s="110">
        <f>F236</f>
        <v>0</v>
      </c>
      <c r="G266" s="110">
        <f t="shared" ref="G266:H266" si="173">G236</f>
        <v>0</v>
      </c>
      <c r="H266" s="110">
        <f t="shared" si="173"/>
        <v>0</v>
      </c>
    </row>
    <row r="267" spans="1:10" ht="15" x14ac:dyDescent="0.25">
      <c r="A267" s="99"/>
      <c r="B267" s="100"/>
      <c r="C267" s="100"/>
      <c r="D267" s="100"/>
      <c r="E267" s="111" t="s">
        <v>160</v>
      </c>
      <c r="F267" s="112">
        <f>SUM(F261:F266)</f>
        <v>0</v>
      </c>
      <c r="G267" s="112">
        <f>SUM(G261:G266)</f>
        <v>0</v>
      </c>
      <c r="H267" s="112">
        <f>SUM(H261:H266)</f>
        <v>0</v>
      </c>
    </row>
    <row r="270" spans="1:10" x14ac:dyDescent="0.2">
      <c r="F270" s="218" t="s">
        <v>206</v>
      </c>
      <c r="G270" s="218"/>
      <c r="H270" s="218"/>
    </row>
  </sheetData>
  <sheetProtection selectLockedCells="1"/>
  <mergeCells count="20">
    <mergeCell ref="J24:P25"/>
    <mergeCell ref="J20:P20"/>
    <mergeCell ref="J12:P13"/>
    <mergeCell ref="J14:P15"/>
    <mergeCell ref="J17:P18"/>
    <mergeCell ref="J19:P19"/>
    <mergeCell ref="J22:P23"/>
    <mergeCell ref="F270:H270"/>
    <mergeCell ref="A34:H34"/>
    <mergeCell ref="A248:D248"/>
    <mergeCell ref="A253:H253"/>
    <mergeCell ref="A24:D24"/>
    <mergeCell ref="A26:D26"/>
    <mergeCell ref="A1:H1"/>
    <mergeCell ref="A3:B3"/>
    <mergeCell ref="C3:H3"/>
    <mergeCell ref="A5:D5"/>
    <mergeCell ref="A32:D32"/>
    <mergeCell ref="A18:D18"/>
    <mergeCell ref="A2:H2"/>
  </mergeCells>
  <dataValidations count="2">
    <dataValidation type="whole" allowBlank="1" showInputMessage="1" showErrorMessage="1" error="KURUŞ GİRMEYİNİZ !_x000a_" sqref="F5:H32">
      <formula1>1</formula1>
      <formula2>999999</formula2>
    </dataValidation>
    <dataValidation type="whole" allowBlank="1" showInputMessage="1" showErrorMessage="1" error="KURUŞ GİRMEYİNİZ !" sqref="F36:H248">
      <formula1>1</formula1>
      <formula2>999999999</formula2>
    </dataValidation>
  </dataValidations>
  <pageMargins left="0.70866141732283472" right="0.70866141732283472" top="0.86614173228346458" bottom="0.74803149606299213" header="0.31496062992125984" footer="0.31496062992125984"/>
  <pageSetup paperSize="9" scale="88" orientation="portrait" r:id="rId1"/>
  <headerFooter>
    <oddHeader>&amp;L&amp;G</oddHeader>
    <oddFooter>Sayfa &amp;P</oddFooter>
  </headerFooter>
  <ignoredErrors>
    <ignoredError sqref="A211:D245 A205:D209 A197:D203 A186:D196 A143:D182 A134:D142 A121:D133 A104:C120 D111:D119 D106:D108 A84:D102 A69:D81 A67:C68 A53:C66 A37:D52 D53:D66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Sayfa1</vt:lpstr>
      <vt:lpstr>Sayfa1!Yazdırma_Alanı</vt:lpstr>
      <vt:lpstr>Sayfa1!Yazdırma_Başlıkları</vt:lpstr>
    </vt:vector>
  </TitlesOfParts>
  <Company>sdu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orto4101</dc:creator>
  <cp:lastModifiedBy>USER</cp:lastModifiedBy>
  <cp:lastPrinted>2013-10-01T10:11:21Z</cp:lastPrinted>
  <dcterms:created xsi:type="dcterms:W3CDTF">2013-09-23T08:33:27Z</dcterms:created>
  <dcterms:modified xsi:type="dcterms:W3CDTF">2025-11-10T13:12:39Z</dcterms:modified>
</cp:coreProperties>
</file>